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932" firstSheet="1" activeTab="13"/>
  </bookViews>
  <sheets>
    <sheet name="Regularitat" sheetId="1" r:id="rId1"/>
    <sheet name="Muntanya" sheetId="2" r:id="rId2"/>
    <sheet name="Vehicles" sheetId="3" r:id="rId3"/>
    <sheet name="Antig" sheetId="4" r:id="rId4"/>
    <sheet name="FEBRER" sheetId="5" r:id="rId5"/>
    <sheet name="MARÇ" sheetId="6" r:id="rId6"/>
    <sheet name="ABRIL" sheetId="7" r:id="rId7"/>
    <sheet name="MAIG" sheetId="8" r:id="rId8"/>
    <sheet name="JUNY" sheetId="9" r:id="rId9"/>
    <sheet name="JULIOL" sheetId="10" r:id="rId10"/>
    <sheet name="AGOST" sheetId="11" r:id="rId11"/>
    <sheet name="SETEMBRE" sheetId="12" r:id="rId12"/>
    <sheet name="OCTUBRE" sheetId="13" r:id="rId13"/>
    <sheet name="NOVEMBRE" sheetId="14" r:id="rId14"/>
    <sheet name="classifc" sheetId="15" state="hidden" r:id="rId15"/>
  </sheets>
  <definedNames>
    <definedName name="_xlnm._FilterDatabase" localSheetId="2">Vehicles!$I$12</definedName>
  </definedNames>
  <calcPr calcId="145621" iterateDelta="1E-4"/>
</workbook>
</file>

<file path=xl/calcChain.xml><?xml version="1.0" encoding="utf-8"?>
<calcChain xmlns="http://schemas.openxmlformats.org/spreadsheetml/2006/main">
  <c r="J9" i="14" l="1"/>
  <c r="J8" i="14" l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E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F5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G7" i="13" l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G9" i="12"/>
  <c r="G7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G7" i="10"/>
  <c r="G7" i="9"/>
  <c r="G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6" i="8"/>
  <c r="G6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G6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G6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C5" i="1"/>
  <c r="A50" i="1" s="1"/>
  <c r="B5" i="1"/>
  <c r="A11" i="1" l="1"/>
  <c r="A15" i="1"/>
  <c r="A19" i="1"/>
  <c r="A23" i="1"/>
  <c r="A27" i="1"/>
  <c r="A31" i="1"/>
  <c r="A35" i="1"/>
  <c r="A39" i="1"/>
  <c r="A43" i="1"/>
  <c r="A47" i="1"/>
  <c r="A51" i="1"/>
  <c r="A8" i="1"/>
  <c r="A12" i="1"/>
  <c r="A16" i="1"/>
  <c r="A20" i="1"/>
  <c r="A24" i="1"/>
  <c r="A28" i="1"/>
  <c r="A32" i="1"/>
  <c r="A36" i="1"/>
  <c r="A40" i="1"/>
  <c r="A44" i="1"/>
  <c r="A48" i="1"/>
  <c r="A7" i="1"/>
  <c r="A9" i="1"/>
  <c r="A13" i="1"/>
  <c r="A17" i="1"/>
  <c r="A21" i="1"/>
  <c r="A25" i="1"/>
  <c r="A29" i="1"/>
  <c r="A33" i="1"/>
  <c r="A37" i="1"/>
  <c r="A41" i="1"/>
  <c r="A45" i="1"/>
  <c r="A49" i="1"/>
  <c r="A6" i="1"/>
  <c r="A10" i="1"/>
  <c r="A14" i="1"/>
  <c r="A18" i="1"/>
  <c r="A22" i="1"/>
  <c r="A26" i="1"/>
  <c r="A30" i="1"/>
  <c r="A34" i="1"/>
  <c r="A38" i="1"/>
  <c r="A42" i="1"/>
  <c r="A46" i="1"/>
  <c r="AV52" i="1"/>
  <c r="A5" i="1"/>
</calcChain>
</file>

<file path=xl/sharedStrings.xml><?xml version="1.0" encoding="utf-8"?>
<sst xmlns="http://schemas.openxmlformats.org/spreadsheetml/2006/main" count="1092" uniqueCount="325">
  <si>
    <t>CLASSIFICACIÓ REGULARITAT 2019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</si>
  <si>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</si>
  <si>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</si>
  <si>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</si>
  <si>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</si>
  <si>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</si>
  <si>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</si>
  <si>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</si>
  <si>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</si>
  <si>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</si>
  <si>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</si>
  <si>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</si>
  <si>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</si>
  <si>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</si>
  <si>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</si>
  <si>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FEDERICO ARREBOLA</t>
  </si>
  <si>
    <t>DAVID PRATS</t>
  </si>
  <si>
    <t>ALEX SALAS</t>
  </si>
  <si>
    <t>RICARD GARCIA</t>
  </si>
  <si>
    <t>XAVIER ARDERIU</t>
  </si>
  <si>
    <t>XAVIER BRUNET</t>
  </si>
  <si>
    <t>JORDI BALLESTER</t>
  </si>
  <si>
    <t>ALBERT SENTIS</t>
  </si>
  <si>
    <t>XAVIER TRABAL</t>
  </si>
  <si>
    <t>EVA POLVERINO</t>
  </si>
  <si>
    <t>LLUIS MASIP</t>
  </si>
  <si>
    <t>JOSEP M. FONT</t>
  </si>
  <si>
    <t>SALVA ROSÉS</t>
  </si>
  <si>
    <t>TOMAS QUEROL</t>
  </si>
  <si>
    <t>DOMINGO ROMAN</t>
  </si>
  <si>
    <t>ESTEVE CARBONELL</t>
  </si>
  <si>
    <t>RICARD GÜELL</t>
  </si>
  <si>
    <t>JOAN BALANZA</t>
  </si>
  <si>
    <t>VICTOR CAMPOS</t>
  </si>
  <si>
    <t>MARC ESTRADA</t>
  </si>
  <si>
    <t>ORIOL CABERO</t>
  </si>
  <si>
    <t>TXEMA RODRIGUEZ</t>
  </si>
  <si>
    <t>JAVIER BRUNET</t>
  </si>
  <si>
    <t>MANEL PARRA</t>
  </si>
  <si>
    <t>SERGI MASIP</t>
  </si>
  <si>
    <t>BIBI ALIER</t>
  </si>
  <si>
    <t>LLUIS CATALÀ</t>
  </si>
  <si>
    <t>SONIA LOPEZ</t>
  </si>
  <si>
    <t>MIGUEL A. SANCHEZ.</t>
  </si>
  <si>
    <t>JOAN RAMON BADIA</t>
  </si>
  <si>
    <t>VICTOR MARTÍ</t>
  </si>
  <si>
    <t>RAFA MATZ</t>
  </si>
  <si>
    <t>JORDI KHUNE</t>
  </si>
  <si>
    <t>ROMUL IZARD</t>
  </si>
  <si>
    <t>ÁNGEL LERA</t>
  </si>
  <si>
    <t>MIQUEL PELEGRIN</t>
  </si>
  <si>
    <t>DIEGO CODES</t>
  </si>
  <si>
    <t>JOSEP M. AZNAR</t>
  </si>
  <si>
    <t>ANGEL SANCHEZ</t>
  </si>
  <si>
    <t>PEPIN JORDAN</t>
  </si>
  <si>
    <t>PEDRO RILLO</t>
  </si>
  <si>
    <t>JOSÉ VERDERA</t>
  </si>
  <si>
    <t>JOSE M MENDEZ</t>
  </si>
  <si>
    <t>JAVIER LOMBARTE</t>
  </si>
  <si>
    <t>XAVI GÜELL</t>
  </si>
  <si>
    <t>MIQUEL PEREZ</t>
  </si>
  <si>
    <t>M Granollers</t>
  </si>
  <si>
    <t>Brevet 200</t>
  </si>
  <si>
    <t>Brevet 300</t>
  </si>
  <si>
    <t>Cambrils</t>
  </si>
  <si>
    <t>P Maresme</t>
  </si>
  <si>
    <t>C Arroyo</t>
  </si>
  <si>
    <t>Pedal Clip</t>
  </si>
  <si>
    <t>Brevet 400 K</t>
  </si>
  <si>
    <t>Montsec</t>
  </si>
  <si>
    <t>Ribagorza</t>
  </si>
  <si>
    <t>Brevet 600 K</t>
  </si>
  <si>
    <t>Campdevanol</t>
  </si>
  <si>
    <t>M. Sporful</t>
  </si>
  <si>
    <t>R. Minera</t>
  </si>
  <si>
    <t>Marmotte</t>
  </si>
  <si>
    <t>PBP</t>
  </si>
  <si>
    <t>Ojos Negros</t>
  </si>
  <si>
    <t>Foix</t>
  </si>
  <si>
    <t>M Torreta</t>
  </si>
  <si>
    <t>Monegros</t>
  </si>
  <si>
    <t>Remences</t>
  </si>
  <si>
    <t>Priorat</t>
  </si>
  <si>
    <t>CAMPIONAT DE MUNTANYA</t>
  </si>
  <si>
    <t>FEBRER (Forat Vent)</t>
  </si>
  <si>
    <t>GENERAL</t>
  </si>
  <si>
    <t>LLUIS</t>
  </si>
  <si>
    <t>VICTOR</t>
  </si>
  <si>
    <t>FEDE</t>
  </si>
  <si>
    <t>MANEL</t>
  </si>
  <si>
    <t>X. BRUNET</t>
  </si>
  <si>
    <t>ALBERT</t>
  </si>
  <si>
    <t>TOMAS</t>
  </si>
  <si>
    <t>ESTEVE</t>
  </si>
  <si>
    <t>LLUIS CATALA</t>
  </si>
  <si>
    <t>DAVID</t>
  </si>
  <si>
    <t>ALEX</t>
  </si>
  <si>
    <t>MARÇ (Torrentbó)</t>
  </si>
  <si>
    <t>Lluis</t>
  </si>
  <si>
    <t>Fede</t>
  </si>
  <si>
    <t>Manel</t>
  </si>
  <si>
    <t>X. Brunet</t>
  </si>
  <si>
    <t>Jordi Ballester</t>
  </si>
  <si>
    <t>Victor Campos</t>
  </si>
  <si>
    <t>David</t>
  </si>
  <si>
    <t>Albert</t>
  </si>
  <si>
    <t>Alex</t>
  </si>
  <si>
    <t>Tomas</t>
  </si>
  <si>
    <t>Esteve</t>
  </si>
  <si>
    <t>Lluis Catala</t>
  </si>
  <si>
    <t>ABRIL (El Collet)</t>
  </si>
  <si>
    <t>X. Trabal</t>
  </si>
  <si>
    <t>Txema</t>
  </si>
  <si>
    <t>MAIG (L'Amunt)</t>
  </si>
  <si>
    <t>Sergi</t>
  </si>
  <si>
    <t>Victor</t>
  </si>
  <si>
    <t>Oriol</t>
  </si>
  <si>
    <t>Albert Sentis</t>
  </si>
  <si>
    <t>Eva</t>
  </si>
  <si>
    <t>JUNY (Begues)</t>
  </si>
  <si>
    <t>lluis</t>
  </si>
  <si>
    <t>fede</t>
  </si>
  <si>
    <t>victor campos</t>
  </si>
  <si>
    <t>manel</t>
  </si>
  <si>
    <t>x. brunet</t>
  </si>
  <si>
    <t>Sonia</t>
  </si>
  <si>
    <t>sergi</t>
  </si>
  <si>
    <t>Ricard</t>
  </si>
  <si>
    <t>albert sentis</t>
  </si>
  <si>
    <t>jordi ballester</t>
  </si>
  <si>
    <t>tomas querol</t>
  </si>
  <si>
    <t>david</t>
  </si>
  <si>
    <t>alex</t>
  </si>
  <si>
    <t>x. trabal</t>
  </si>
  <si>
    <t>oriol</t>
  </si>
  <si>
    <t>esteve carbonell</t>
  </si>
  <si>
    <t>lluis catala</t>
  </si>
  <si>
    <t>ricard</t>
  </si>
  <si>
    <t>JULIOL (Sant Miquel Fai)</t>
  </si>
  <si>
    <t>AGOST (El Farell)</t>
  </si>
  <si>
    <t>Javier Brunet</t>
  </si>
  <si>
    <t>Ricard Garcia</t>
  </si>
  <si>
    <t>Xavier Brunet</t>
  </si>
  <si>
    <t>Salva</t>
  </si>
  <si>
    <t>ricard garcia</t>
  </si>
  <si>
    <t>sonia</t>
  </si>
  <si>
    <t>javier brunet</t>
  </si>
  <si>
    <t>SETEMBRE (Castellar)</t>
  </si>
  <si>
    <t>Lluis Masip</t>
  </si>
  <si>
    <t>Ricard Gracia</t>
  </si>
  <si>
    <t>X. Arderiu</t>
  </si>
  <si>
    <t>Sónia</t>
  </si>
  <si>
    <t>Miquel Pérez</t>
  </si>
  <si>
    <t>Domingo</t>
  </si>
  <si>
    <t>Lluis Català</t>
  </si>
  <si>
    <t>OCTUBRE (Can Bordoi)</t>
  </si>
  <si>
    <t>NOVEMBRE (Sta Creu Olorda)</t>
  </si>
  <si>
    <t>CLASSIFICACIÓ VEHICLES 2019</t>
  </si>
  <si>
    <t>SORTIDES</t>
  </si>
  <si>
    <t>DATA</t>
  </si>
  <si>
    <t>Angel Sánchez</t>
  </si>
  <si>
    <t>Jordi Escriba</t>
  </si>
  <si>
    <t>Ángel Sánchez</t>
  </si>
  <si>
    <t>Pepin</t>
  </si>
  <si>
    <t>Miguel Ángel</t>
  </si>
  <si>
    <t>Eduard Castro</t>
  </si>
  <si>
    <t>Antiguitat socis</t>
  </si>
  <si>
    <t>Ana</t>
  </si>
  <si>
    <t>Espinosa Tomás</t>
  </si>
  <si>
    <t>Gargallo Pascual</t>
  </si>
  <si>
    <t>Martí Subirada</t>
  </si>
  <si>
    <t>Martí</t>
  </si>
  <si>
    <t>Juan Duaso</t>
  </si>
  <si>
    <t>August</t>
  </si>
  <si>
    <t>Facerias Parareda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</si>
  <si>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</si>
  <si>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</si>
  <si>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</si>
  <si>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</si>
  <si>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</si>
  <si>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</si>
  <si>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</si>
  <si>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</si>
  <si>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</si>
  <si>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</si>
  <si>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</si>
  <si>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</si>
  <si>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</si>
  <si>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</si>
  <si>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</si>
  <si>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Josep M.</t>
  </si>
  <si>
    <t>Jaume</t>
  </si>
  <si>
    <t>Batista i Raurell</t>
  </si>
  <si>
    <t>Miquel</t>
  </si>
  <si>
    <t>Peregrín Cambra</t>
  </si>
  <si>
    <t>Angel</t>
  </si>
  <si>
    <t>Sánchez Moreno</t>
  </si>
  <si>
    <t>Miguel A.</t>
  </si>
  <si>
    <t>Sánchez Cuenca</t>
  </si>
  <si>
    <t>Javier</t>
  </si>
  <si>
    <t>Brunet Coll</t>
  </si>
  <si>
    <t>Frederic</t>
  </si>
  <si>
    <t>Arrebola Ruíz</t>
  </si>
  <si>
    <t>Ignasi</t>
  </si>
  <si>
    <t>Sentís Sauch</t>
  </si>
  <si>
    <t>Román Rincón</t>
  </si>
  <si>
    <t>Cristóbal</t>
  </si>
  <si>
    <t>Romero Farré</t>
  </si>
  <si>
    <t>Prats Segarra</t>
  </si>
  <si>
    <t>Lera Añaños</t>
  </si>
  <si>
    <t>Diego</t>
  </si>
  <si>
    <t>Codes Pérez</t>
  </si>
  <si>
    <t>Casas Jo</t>
  </si>
  <si>
    <t>Arboleda García</t>
  </si>
  <si>
    <t>Escribà Sales</t>
  </si>
  <si>
    <t>Font Vallverdú</t>
  </si>
  <si>
    <t>Lluís</t>
  </si>
  <si>
    <t>Masip Martínez</t>
  </si>
  <si>
    <t>Ròmul</t>
  </si>
  <si>
    <t>Izard Gabarró</t>
  </si>
  <si>
    <t>Salvador</t>
  </si>
  <si>
    <t>Rosés Baeza</t>
  </si>
  <si>
    <t>Alexandre</t>
  </si>
  <si>
    <t>Salas Martín</t>
  </si>
  <si>
    <t>Trabal i Todó</t>
  </si>
  <si>
    <t>Arderiu Monnà</t>
  </si>
  <si>
    <t>Güell Saus</t>
  </si>
  <si>
    <t>Marc</t>
  </si>
  <si>
    <t>Estrada Plana</t>
  </si>
  <si>
    <t>Ballester Perez</t>
  </si>
  <si>
    <t>Kuhne Escolà</t>
  </si>
  <si>
    <t>Tomàs</t>
  </si>
  <si>
    <t>Querol Enrech</t>
  </si>
  <si>
    <t>Garcia Sagarra</t>
  </si>
  <si>
    <t>Matas Fiblà</t>
  </si>
  <si>
    <t>Aznar Taillole</t>
  </si>
  <si>
    <t>Carbonell Cosp</t>
  </si>
  <si>
    <t>Joan Ramon</t>
  </si>
  <si>
    <t>Badia Jobal</t>
  </si>
  <si>
    <t>Sònia</t>
  </si>
  <si>
    <t>López Sole</t>
  </si>
  <si>
    <t>Bianca</t>
  </si>
  <si>
    <t>Salvadori Peregrin</t>
  </si>
  <si>
    <t>Rafa</t>
  </si>
  <si>
    <t>Matz Collado</t>
  </si>
  <si>
    <t>Joan</t>
  </si>
  <si>
    <t>Balanza Colom</t>
  </si>
  <si>
    <t>Manuel</t>
  </si>
  <si>
    <t>Parra Huertas</t>
  </si>
  <si>
    <t>Oscar</t>
  </si>
  <si>
    <t>García Ginés</t>
  </si>
  <si>
    <t>Juan Antonio</t>
  </si>
  <si>
    <t>Alegre Barenys</t>
  </si>
  <si>
    <t>Masip Cosin</t>
  </si>
  <si>
    <t>Biel</t>
  </si>
  <si>
    <t>Peregrin Manerba</t>
  </si>
  <si>
    <t>Aïna</t>
  </si>
  <si>
    <t>Català Viladevall</t>
  </si>
  <si>
    <t>José M.</t>
  </si>
  <si>
    <t>Rodriguez Gomez</t>
  </si>
  <si>
    <t>José</t>
  </si>
  <si>
    <t>Jordan Pérez</t>
  </si>
  <si>
    <t>Martina</t>
  </si>
  <si>
    <t>Puig Prats</t>
  </si>
  <si>
    <t>Carles</t>
  </si>
  <si>
    <t>Solà Poblet</t>
  </si>
  <si>
    <t>Polverino</t>
  </si>
  <si>
    <t>Pedro</t>
  </si>
  <si>
    <t>Rillo Almansa</t>
  </si>
  <si>
    <t>Verdana Tascon</t>
  </si>
  <si>
    <t>Claire</t>
  </si>
  <si>
    <t>Lunardoni</t>
  </si>
  <si>
    <t>Jose M.</t>
  </si>
  <si>
    <t>Mendez Romero</t>
  </si>
  <si>
    <t>Bibi</t>
  </si>
  <si>
    <t>Alier Fonolla</t>
  </si>
  <si>
    <t>Campos Blanco</t>
  </si>
  <si>
    <t>Lombarte Moreno</t>
  </si>
  <si>
    <t>Cabero Amaro</t>
  </si>
  <si>
    <t>REGULARITAT - FEBRER 2019</t>
  </si>
  <si>
    <t>POS</t>
  </si>
  <si>
    <t>KMS</t>
  </si>
  <si>
    <t>Participans</t>
  </si>
  <si>
    <t>Sortides</t>
  </si>
  <si>
    <t>Mitjana</t>
  </si>
  <si>
    <t>REGULARITAT - MARÇ 2019</t>
  </si>
  <si>
    <t>REGULARITAT - ABRIL 2019</t>
  </si>
  <si>
    <t>REGULARITAT - MAIG 2019</t>
  </si>
  <si>
    <t>REGULARITAT - JUNY 2019</t>
  </si>
  <si>
    <t>REGULARITAT - JULIOL 2019</t>
  </si>
  <si>
    <t>REGULARITAT - AGOST 2019</t>
  </si>
  <si>
    <t>REGULARITAT - SETEMBRE 2019</t>
  </si>
  <si>
    <t>REGULARITAT - OCTUBRE 2019</t>
  </si>
  <si>
    <t>CLASSIFICACIO FINAL TEMPORADA 2019</t>
  </si>
  <si>
    <t>REGULARITAT</t>
  </si>
  <si>
    <t>MUNTANYA</t>
  </si>
  <si>
    <t>Nom</t>
  </si>
  <si>
    <t>Pts</t>
  </si>
  <si>
    <t>VEHICLES</t>
  </si>
  <si>
    <t>JORDI ESCRIBÀ</t>
  </si>
  <si>
    <t>JAUME BATISTA</t>
  </si>
  <si>
    <t>JOSEP M.ª FONT</t>
  </si>
  <si>
    <t>JOVITO OTIN</t>
  </si>
  <si>
    <t>ANGEL LERA</t>
  </si>
  <si>
    <t>JOSEP M.ª AZNAR</t>
  </si>
  <si>
    <t>JAUME RUIZ</t>
  </si>
  <si>
    <t>CHUS GRACIA</t>
  </si>
  <si>
    <t>CRISTOBAL ROMERO</t>
  </si>
  <si>
    <t>PACO ALMAGRO</t>
  </si>
  <si>
    <t>JOSE ARBOLEDA</t>
  </si>
  <si>
    <t>MIGUEL ANGEL S.</t>
  </si>
  <si>
    <t>XAVIER GUELL</t>
  </si>
  <si>
    <t>FRANCESC CASTRO</t>
  </si>
  <si>
    <t>JUAN ANTONIO ALEGRE</t>
  </si>
  <si>
    <t>MSolidaria Velo</t>
  </si>
  <si>
    <t>P. Sitges</t>
  </si>
  <si>
    <t>Romul</t>
  </si>
  <si>
    <t>Diego Codes</t>
  </si>
  <si>
    <t>Jaume Batista</t>
  </si>
  <si>
    <t>Jóse Arboleda</t>
  </si>
  <si>
    <t>Dionis Güell</t>
  </si>
  <si>
    <t>José Arboleda</t>
  </si>
  <si>
    <t>Josep Arboleda</t>
  </si>
  <si>
    <t>Miguel A. Sanchez</t>
  </si>
  <si>
    <t xml:space="preserve">Km: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</si>
</sst>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"/>
    <numFmt numFmtId="165" formatCode="dd/mm/yy"/>
    <numFmt numFmtId="166" formatCode="mmmm\-yy;@"/>
  </numFmts>
  <fonts count="26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4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0"/>
      <color rgb="FFC5000B"/>
      <name val="Arial"/>
      <family val="2"/>
      <charset val="1"/>
    </font>
    <font>
      <sz val="12"/>
      <color rgb="FFC5000B"/>
      <name val="Calibri"/>
      <family val="2"/>
      <charset val="1"/>
    </font>
    <font>
      <sz val="10"/>
      <color rgb="FFC5000B"/>
      <name val="Arial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  <charset val="1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D9D9D9"/>
        <bgColor rgb="FFD4D4D4"/>
      </patternFill>
    </fill>
    <fill>
      <patternFill patternType="solid">
        <fgColor rgb="FFA6CE42"/>
        <bgColor rgb="FF92D050"/>
      </patternFill>
    </fill>
    <fill>
      <patternFill patternType="solid">
        <fgColor rgb="FF00B0F0"/>
        <bgColor rgb="FF33CCCC"/>
      </patternFill>
    </fill>
    <fill>
      <patternFill patternType="solid">
        <fgColor rgb="FF948A54"/>
        <bgColor rgb="FF808000"/>
      </patternFill>
    </fill>
    <fill>
      <patternFill patternType="solid">
        <fgColor rgb="FF92D050"/>
        <bgColor rgb="FFA6CE42"/>
      </patternFill>
    </fill>
    <fill>
      <patternFill patternType="solid">
        <fgColor rgb="FFB3A2C7"/>
        <bgColor rgb="FFBFBFBF"/>
      </patternFill>
    </fill>
    <fill>
      <patternFill patternType="solid">
        <fgColor rgb="FFFF0000"/>
        <bgColor rgb="FFC5000B"/>
      </patternFill>
    </fill>
    <fill>
      <patternFill patternType="solid">
        <fgColor rgb="FF00B050"/>
        <bgColor rgb="FF008080"/>
      </patternFill>
    </fill>
    <fill>
      <patternFill patternType="solid">
        <fgColor rgb="FFE46C0A"/>
        <bgColor rgb="FF948A54"/>
      </patternFill>
    </fill>
    <fill>
      <patternFill patternType="solid">
        <fgColor rgb="FFFFC000"/>
        <bgColor rgb="FFFFCC00"/>
      </patternFill>
    </fill>
    <fill>
      <patternFill patternType="solid">
        <fgColor rgb="FFFFFFFF"/>
        <bgColor rgb="FFF2F2F2"/>
      </patternFill>
    </fill>
    <fill>
      <patternFill patternType="solid">
        <fgColor rgb="FFD99694"/>
        <bgColor rgb="FFB3A2C7"/>
      </patternFill>
    </fill>
    <fill>
      <patternFill patternType="solid">
        <fgColor rgb="FF7030A0"/>
        <bgColor rgb="FF993366"/>
      </patternFill>
    </fill>
    <fill>
      <patternFill patternType="solid">
        <fgColor rgb="FFFF99FF"/>
        <bgColor rgb="FFD99694"/>
      </patternFill>
    </fill>
    <fill>
      <patternFill patternType="solid">
        <fgColor rgb="FF31859C"/>
        <bgColor rgb="FF008080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FFCC00"/>
        <bgColor rgb="FFFFC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D4D4D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0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3" xfId="0" applyNumberFormat="1" applyFont="1" applyFill="1" applyBorder="1"/>
    <xf numFmtId="0" fontId="2" fillId="4" borderId="4" xfId="0" applyFont="1" applyFill="1" applyBorder="1"/>
    <xf numFmtId="0" fontId="2" fillId="4" borderId="0" xfId="0" applyFont="1" applyFill="1" applyBorder="1"/>
    <xf numFmtId="0" fontId="0" fillId="0" borderId="5" xfId="0" applyBorder="1" applyAlignment="1">
      <alignment horizontal="center"/>
    </xf>
    <xf numFmtId="0" fontId="3" fillId="3" borderId="6" xfId="0" applyFont="1" applyFill="1" applyBorder="1"/>
    <xf numFmtId="0" fontId="4" fillId="5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3" fillId="14" borderId="6" xfId="0" applyFont="1" applyFill="1" applyBorder="1"/>
    <xf numFmtId="0" fontId="4" fillId="15" borderId="6" xfId="0" applyFont="1" applyFill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9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7" fillId="9" borderId="0" xfId="0" applyFont="1" applyFill="1"/>
    <xf numFmtId="0" fontId="7" fillId="7" borderId="0" xfId="0" applyFont="1" applyFill="1"/>
    <xf numFmtId="0" fontId="7" fillId="16" borderId="0" xfId="0" applyFont="1" applyFill="1"/>
    <xf numFmtId="0" fontId="7" fillId="14" borderId="0" xfId="0" applyFont="1" applyFill="1"/>
    <xf numFmtId="0" fontId="7" fillId="6" borderId="0" xfId="0" applyFont="1" applyFill="1"/>
    <xf numFmtId="0" fontId="7" fillId="19" borderId="0" xfId="0" applyFont="1" applyFill="1"/>
    <xf numFmtId="0" fontId="7" fillId="11" borderId="0" xfId="0" applyFont="1" applyFill="1"/>
    <xf numFmtId="0" fontId="7" fillId="12" borderId="0" xfId="0" applyFont="1" applyFill="1"/>
    <xf numFmtId="0" fontId="7" fillId="17" borderId="0" xfId="0" applyFont="1" applyFill="1"/>
    <xf numFmtId="0" fontId="7" fillId="13" borderId="6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0" fillId="13" borderId="0" xfId="0" applyFont="1" applyFill="1"/>
    <xf numFmtId="0" fontId="0" fillId="8" borderId="0" xfId="0" applyFont="1" applyFill="1"/>
    <xf numFmtId="0" fontId="7" fillId="18" borderId="0" xfId="0" applyFont="1" applyFill="1"/>
    <xf numFmtId="0" fontId="7" fillId="13" borderId="0" xfId="0" applyFont="1" applyFill="1"/>
    <xf numFmtId="0" fontId="7" fillId="8" borderId="0" xfId="0" applyFont="1" applyFill="1"/>
    <xf numFmtId="0" fontId="7" fillId="10" borderId="6" xfId="0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0" fillId="0" borderId="10" xfId="0" applyFont="1" applyBorder="1"/>
    <xf numFmtId="0" fontId="0" fillId="20" borderId="11" xfId="0" applyFont="1" applyFill="1" applyBorder="1" applyAlignment="1">
      <alignment horizontal="center"/>
    </xf>
    <xf numFmtId="0" fontId="0" fillId="0" borderId="12" xfId="0" applyFont="1" applyBorder="1"/>
    <xf numFmtId="0" fontId="0" fillId="20" borderId="13" xfId="0" applyFont="1" applyFill="1" applyBorder="1" applyAlignment="1">
      <alignment horizontal="center"/>
    </xf>
    <xf numFmtId="0" fontId="0" fillId="0" borderId="14" xfId="0" applyFont="1" applyBorder="1"/>
    <xf numFmtId="0" fontId="0" fillId="20" borderId="15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8" fillId="2" borderId="0" xfId="0" applyFont="1" applyFill="1"/>
    <xf numFmtId="0" fontId="2" fillId="2" borderId="0" xfId="0" applyFont="1" applyFill="1"/>
    <xf numFmtId="0" fontId="0" fillId="20" borderId="11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0" fontId="0" fillId="0" borderId="0" xfId="0" applyBorder="1"/>
    <xf numFmtId="0" fontId="0" fillId="20" borderId="0" xfId="0" applyFill="1" applyBorder="1" applyAlignment="1">
      <alignment horizontal="center"/>
    </xf>
    <xf numFmtId="0" fontId="0" fillId="0" borderId="10" xfId="0" applyFont="1" applyBorder="1" applyAlignment="1"/>
    <xf numFmtId="0" fontId="9" fillId="20" borderId="11" xfId="0" applyFont="1" applyFill="1" applyBorder="1" applyAlignment="1">
      <alignment horizontal="center"/>
    </xf>
    <xf numFmtId="0" fontId="0" fillId="0" borderId="16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10" fillId="21" borderId="10" xfId="0" applyFont="1" applyFill="1" applyBorder="1"/>
    <xf numFmtId="0" fontId="10" fillId="21" borderId="11" xfId="0" applyFont="1" applyFill="1" applyBorder="1"/>
    <xf numFmtId="0" fontId="0" fillId="0" borderId="15" xfId="0" applyBorder="1"/>
    <xf numFmtId="0" fontId="0" fillId="0" borderId="13" xfId="0" applyBorder="1" applyAlignment="1"/>
    <xf numFmtId="0" fontId="0" fillId="20" borderId="15" xfId="0" applyFill="1" applyBorder="1" applyAlignment="1"/>
    <xf numFmtId="0" fontId="0" fillId="15" borderId="22" xfId="0" applyFont="1" applyFill="1" applyBorder="1" applyAlignment="1">
      <alignment wrapText="1"/>
    </xf>
    <xf numFmtId="0" fontId="0" fillId="20" borderId="22" xfId="0" applyFont="1" applyFill="1" applyBorder="1" applyAlignment="1">
      <alignment horizontal="center" wrapText="1"/>
    </xf>
    <xf numFmtId="0" fontId="9" fillId="20" borderId="22" xfId="0" applyFont="1" applyFill="1" applyBorder="1" applyAlignment="1">
      <alignment horizontal="center" wrapText="1"/>
    </xf>
    <xf numFmtId="0" fontId="0" fillId="15" borderId="22" xfId="0" applyFont="1" applyFill="1" applyBorder="1" applyAlignment="1">
      <alignment horizontal="center" wrapText="1"/>
    </xf>
    <xf numFmtId="0" fontId="8" fillId="0" borderId="0" xfId="0" applyFont="1"/>
    <xf numFmtId="0" fontId="0" fillId="0" borderId="6" xfId="0" applyFont="1" applyBorder="1"/>
    <xf numFmtId="165" fontId="0" fillId="0" borderId="6" xfId="0" applyNumberFormat="1" applyBorder="1"/>
    <xf numFmtId="0" fontId="5" fillId="0" borderId="0" xfId="0" applyFont="1" applyAlignment="1">
      <alignment horizontal="left"/>
    </xf>
    <xf numFmtId="0" fontId="11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23" xfId="0" applyFont="1" applyBorder="1"/>
    <xf numFmtId="0" fontId="12" fillId="0" borderId="23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/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22" borderId="0" xfId="0" applyFont="1" applyFill="1"/>
    <xf numFmtId="0" fontId="13" fillId="0" borderId="0" xfId="0" applyFont="1"/>
    <xf numFmtId="0" fontId="13" fillId="0" borderId="0" xfId="0" applyFont="1" applyBorder="1"/>
    <xf numFmtId="4" fontId="0" fillId="0" borderId="0" xfId="0" applyNumberFormat="1"/>
    <xf numFmtId="0" fontId="0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/>
    <xf numFmtId="0" fontId="0" fillId="0" borderId="26" xfId="0" applyFont="1" applyBorder="1"/>
    <xf numFmtId="166" fontId="0" fillId="0" borderId="0" xfId="0" applyNumberFormat="1" applyFont="1"/>
    <xf numFmtId="0" fontId="13" fillId="3" borderId="6" xfId="0" applyFont="1" applyFill="1" applyBorder="1"/>
    <xf numFmtId="0" fontId="9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27" xfId="0" applyBorder="1" applyAlignment="1">
      <alignment horizontal="center"/>
    </xf>
    <xf numFmtId="0" fontId="0" fillId="0" borderId="27" xfId="0" applyBorder="1"/>
    <xf numFmtId="0" fontId="2" fillId="22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5" fillId="3" borderId="5" xfId="0" applyFont="1" applyFill="1" applyBorder="1"/>
    <xf numFmtId="0" fontId="16" fillId="3" borderId="5" xfId="0" applyFont="1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12" fillId="23" borderId="5" xfId="0" applyFont="1" applyFill="1" applyBorder="1"/>
    <xf numFmtId="0" fontId="12" fillId="0" borderId="5" xfId="0" applyFont="1" applyBorder="1"/>
    <xf numFmtId="49" fontId="9" fillId="0" borderId="0" xfId="0" applyNumberFormat="1" applyFo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1" fillId="0" borderId="0" xfId="0" applyFont="1"/>
    <xf numFmtId="0" fontId="0" fillId="0" borderId="31" xfId="0" applyFont="1" applyBorder="1"/>
    <xf numFmtId="0" fontId="0" fillId="0" borderId="32" xfId="0" applyFont="1" applyBorder="1"/>
    <xf numFmtId="0" fontId="4" fillId="24" borderId="6" xfId="0" applyFont="1" applyFill="1" applyBorder="1" applyAlignment="1">
      <alignment horizontal="center"/>
    </xf>
    <xf numFmtId="0" fontId="7" fillId="24" borderId="0" xfId="0" applyFont="1" applyFill="1"/>
    <xf numFmtId="0" fontId="0" fillId="0" borderId="10" xfId="0" applyBorder="1"/>
    <xf numFmtId="0" fontId="0" fillId="0" borderId="12" xfId="0" applyBorder="1"/>
    <xf numFmtId="0" fontId="0" fillId="0" borderId="0" xfId="0" applyBorder="1" applyAlignment="1"/>
    <xf numFmtId="0" fontId="21" fillId="25" borderId="0" xfId="0" applyFont="1" applyFill="1"/>
    <xf numFmtId="0" fontId="0" fillId="26" borderId="0" xfId="0" applyFill="1"/>
    <xf numFmtId="0" fontId="3" fillId="14" borderId="0" xfId="0" applyFont="1" applyFill="1" applyBorder="1"/>
    <xf numFmtId="0" fontId="4" fillId="27" borderId="6" xfId="0" applyFont="1" applyFill="1" applyBorder="1" applyAlignment="1">
      <alignment horizontal="center"/>
    </xf>
    <xf numFmtId="0" fontId="4" fillId="28" borderId="6" xfId="0" applyFont="1" applyFill="1" applyBorder="1" applyAlignment="1">
      <alignment horizontal="center"/>
    </xf>
    <xf numFmtId="0" fontId="0" fillId="27" borderId="0" xfId="0" applyFill="1"/>
    <xf numFmtId="0" fontId="0" fillId="0" borderId="16" xfId="0" applyBorder="1"/>
    <xf numFmtId="0" fontId="9" fillId="20" borderId="17" xfId="0" applyFont="1" applyFill="1" applyBorder="1" applyAlignment="1">
      <alignment horizontal="center"/>
    </xf>
    <xf numFmtId="0" fontId="0" fillId="0" borderId="18" xfId="0" applyBorder="1"/>
    <xf numFmtId="0" fontId="0" fillId="20" borderId="19" xfId="0" applyFill="1" applyBorder="1" applyAlignment="1">
      <alignment horizontal="center"/>
    </xf>
    <xf numFmtId="0" fontId="0" fillId="0" borderId="18" xfId="0" applyFill="1" applyBorder="1"/>
    <xf numFmtId="0" fontId="0" fillId="0" borderId="20" xfId="0" applyFill="1" applyBorder="1"/>
    <xf numFmtId="0" fontId="0" fillId="0" borderId="21" xfId="0" applyBorder="1" applyAlignment="1">
      <alignment horizontal="center"/>
    </xf>
    <xf numFmtId="0" fontId="0" fillId="0" borderId="29" xfId="0" applyFont="1" applyBorder="1"/>
    <xf numFmtId="165" fontId="0" fillId="0" borderId="35" xfId="0" applyNumberFormat="1" applyBorder="1"/>
    <xf numFmtId="0" fontId="0" fillId="0" borderId="30" xfId="0" applyFont="1" applyBorder="1"/>
    <xf numFmtId="0" fontId="0" fillId="0" borderId="32" xfId="0" applyBorder="1"/>
    <xf numFmtId="0" fontId="0" fillId="0" borderId="32" xfId="0" applyFill="1" applyBorder="1"/>
    <xf numFmtId="0" fontId="0" fillId="0" borderId="31" xfId="0" applyFont="1" applyFill="1" applyBorder="1"/>
    <xf numFmtId="0" fontId="0" fillId="0" borderId="33" xfId="0" applyFill="1" applyBorder="1"/>
    <xf numFmtId="0" fontId="0" fillId="0" borderId="34" xfId="0" applyFont="1" applyFill="1" applyBorder="1"/>
    <xf numFmtId="0" fontId="0" fillId="15" borderId="32" xfId="0" applyFont="1" applyFill="1" applyBorder="1"/>
    <xf numFmtId="0" fontId="0" fillId="15" borderId="31" xfId="0" applyFont="1" applyFill="1" applyBorder="1"/>
    <xf numFmtId="0" fontId="0" fillId="0" borderId="32" xfId="0" applyFont="1" applyFill="1" applyBorder="1"/>
    <xf numFmtId="0" fontId="0" fillId="0" borderId="33" xfId="0" applyFont="1" applyFill="1" applyBorder="1"/>
    <xf numFmtId="0" fontId="22" fillId="27" borderId="6" xfId="0" applyFont="1" applyFill="1" applyBorder="1" applyAlignment="1">
      <alignment horizontal="center"/>
    </xf>
    <xf numFmtId="0" fontId="0" fillId="0" borderId="38" xfId="0" applyFont="1" applyFill="1" applyBorder="1"/>
    <xf numFmtId="0" fontId="0" fillId="0" borderId="39" xfId="0" applyFont="1" applyFill="1" applyBorder="1"/>
    <xf numFmtId="0" fontId="1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3" fillId="22" borderId="16" xfId="0" applyFont="1" applyFill="1" applyBorder="1" applyAlignment="1">
      <alignment horizontal="center"/>
    </xf>
    <xf numFmtId="0" fontId="23" fillId="22" borderId="28" xfId="0" applyFont="1" applyFill="1" applyBorder="1" applyAlignment="1">
      <alignment horizontal="center"/>
    </xf>
    <xf numFmtId="0" fontId="23" fillId="22" borderId="17" xfId="0" applyFont="1" applyFill="1" applyBorder="1" applyAlignment="1">
      <alignment horizontal="center"/>
    </xf>
    <xf numFmtId="0" fontId="23" fillId="4" borderId="37" xfId="1" applyFont="1" applyFill="1" applyBorder="1" applyAlignment="1">
      <alignment horizontal="left" vertical="center"/>
    </xf>
    <xf numFmtId="0" fontId="23" fillId="22" borderId="36" xfId="1" applyFont="1" applyFill="1" applyBorder="1"/>
    <xf numFmtId="0" fontId="24" fillId="0" borderId="0" xfId="1" applyFont="1" applyBorder="1"/>
    <xf numFmtId="0" fontId="24" fillId="0" borderId="0" xfId="0" applyFont="1" applyBorder="1" applyAlignment="1">
      <alignment horizontal="center"/>
    </xf>
    <xf numFmtId="0" fontId="23" fillId="4" borderId="29" xfId="0" applyFont="1" applyFill="1" applyBorder="1"/>
    <xf numFmtId="0" fontId="23" fillId="4" borderId="30" xfId="0" applyFont="1" applyFill="1" applyBorder="1"/>
    <xf numFmtId="0" fontId="24" fillId="0" borderId="0" xfId="0" applyFont="1"/>
    <xf numFmtId="0" fontId="25" fillId="25" borderId="6" xfId="0" applyFont="1" applyFill="1" applyBorder="1"/>
    <xf numFmtId="0" fontId="25" fillId="25" borderId="26" xfId="0" applyFont="1" applyFill="1" applyBorder="1"/>
    <xf numFmtId="0" fontId="25" fillId="25" borderId="29" xfId="0" applyFont="1" applyFill="1" applyBorder="1"/>
    <xf numFmtId="0" fontId="25" fillId="30" borderId="30" xfId="0" applyFont="1" applyFill="1" applyBorder="1" applyAlignment="1">
      <alignment horizontal="center"/>
    </xf>
    <xf numFmtId="0" fontId="24" fillId="29" borderId="6" xfId="0" applyFont="1" applyFill="1" applyBorder="1"/>
    <xf numFmtId="0" fontId="24" fillId="0" borderId="32" xfId="0" applyFont="1" applyBorder="1"/>
    <xf numFmtId="0" fontId="24" fillId="20" borderId="31" xfId="0" applyFont="1" applyFill="1" applyBorder="1" applyAlignment="1">
      <alignment horizontal="center"/>
    </xf>
    <xf numFmtId="4" fontId="24" fillId="0" borderId="0" xfId="0" applyNumberFormat="1" applyFont="1"/>
    <xf numFmtId="0" fontId="24" fillId="0" borderId="6" xfId="0" applyFont="1" applyBorder="1"/>
    <xf numFmtId="0" fontId="24" fillId="0" borderId="32" xfId="0" applyFont="1" applyFill="1" applyBorder="1"/>
    <xf numFmtId="0" fontId="24" fillId="0" borderId="33" xfId="0" applyFont="1" applyFill="1" applyBorder="1"/>
    <xf numFmtId="0" fontId="24" fillId="0" borderId="34" xfId="0" applyFont="1" applyBorder="1" applyAlignment="1">
      <alignment horizontal="center"/>
    </xf>
    <xf numFmtId="0" fontId="23" fillId="0" borderId="0" xfId="0" applyFont="1" applyAlignment="1"/>
    <xf numFmtId="0" fontId="25" fillId="25" borderId="30" xfId="0" applyFont="1" applyFill="1" applyBorder="1"/>
    <xf numFmtId="0" fontId="24" fillId="15" borderId="32" xfId="0" applyFont="1" applyFill="1" applyBorder="1"/>
    <xf numFmtId="0" fontId="24" fillId="15" borderId="31" xfId="0" applyFont="1" applyFill="1" applyBorder="1"/>
    <xf numFmtId="0" fontId="24" fillId="0" borderId="31" xfId="0" applyFont="1" applyFill="1" applyBorder="1"/>
    <xf numFmtId="0" fontId="24" fillId="0" borderId="31" xfId="0" applyFont="1" applyBorder="1"/>
    <xf numFmtId="0" fontId="24" fillId="0" borderId="38" xfId="0" applyFont="1" applyFill="1" applyBorder="1"/>
    <xf numFmtId="0" fontId="24" fillId="0" borderId="39" xfId="0" applyFont="1" applyFill="1" applyBorder="1"/>
    <xf numFmtId="0" fontId="24" fillId="0" borderId="34" xfId="0" applyFont="1" applyFill="1" applyBorder="1"/>
    <xf numFmtId="0" fontId="24" fillId="31" borderId="32" xfId="0" applyFont="1" applyFill="1" applyBorder="1"/>
    <xf numFmtId="0" fontId="24" fillId="32" borderId="31" xfId="0" applyFont="1" applyFill="1" applyBorder="1" applyAlignment="1">
      <alignment horizontal="center"/>
    </xf>
    <xf numFmtId="0" fontId="24" fillId="25" borderId="32" xfId="0" applyFont="1" applyFill="1" applyBorder="1"/>
    <xf numFmtId="0" fontId="24" fillId="30" borderId="31" xfId="0" applyFont="1" applyFill="1" applyBorder="1" applyAlignment="1">
      <alignment horizontal="center"/>
    </xf>
    <xf numFmtId="0" fontId="24" fillId="25" borderId="6" xfId="0" applyFont="1" applyFill="1" applyBorder="1"/>
    <xf numFmtId="0" fontId="24" fillId="31" borderId="6" xfId="0" applyFont="1" applyFill="1" applyBorder="1"/>
  </cellXfs>
  <cellStyles count="2">
    <cellStyle name="Normal" xfId="0" builtinId="0"/>
    <cellStyle name="TableStyleLight1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B050"/>
      <rgbColor rgb="FFC0C0C0"/>
      <rgbColor rgb="FF948A54"/>
      <rgbColor rgb="FF9999FF"/>
      <rgbColor rgb="FF7030A0"/>
      <rgbColor rgb="FFF2F2F2"/>
      <rgbColor rgb="FFD4D4D4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BFBFBF"/>
      <rgbColor rgb="FFFF99FF"/>
      <rgbColor rgb="FFB3A2C7"/>
      <rgbColor rgb="FFFCD5B5"/>
      <rgbColor rgb="FF3366FF"/>
      <rgbColor rgb="FF33CCCC"/>
      <rgbColor rgb="FFA6CE42"/>
      <rgbColor rgb="FFFFCC00"/>
      <rgbColor rgb="FFFFC000"/>
      <rgbColor rgb="FFE46C0A"/>
      <rgbColor rgb="FF666699"/>
      <rgbColor rgb="FF92D050"/>
      <rgbColor rgb="FF003366"/>
      <rgbColor rgb="FF31859C"/>
      <rgbColor rgb="FF003300"/>
      <rgbColor rgb="FF3C3C3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zoomScaleNormal="100" workbookViewId="0">
      <pane xSplit="4" ySplit="4" topLeftCell="E5" activePane="bottomRight" state="frozen"/>
      <selection pane="topRight" activeCell="V1" sqref="V1"/>
      <selection pane="bottomLeft" activeCell="A26" sqref="A26"/>
      <selection pane="bottomRight" activeCell="C41" sqref="C41"/>
    </sheetView>
  </sheetViews>
  <sheetFormatPr defaultColWidth="9.140625" defaultRowHeight="12.75" x14ac:dyDescent="0.2"/>
  <cols>
    <col min="1" max="1" width="8" style="1"/>
    <col min="2" max="3" width="9"/>
    <col min="4" max="4" width="36.140625"/>
    <col min="5" max="43" width="9.140625" customWidth="1"/>
    <col min="44" max="48" width="8.7109375"/>
    <col min="49" max="1025" width="11.5703125"/>
  </cols>
  <sheetData>
    <row r="1" spans="1:47" ht="23.25" x14ac:dyDescent="0.35">
      <c r="A1" s="162" t="s">
        <v>0</v>
      </c>
      <c r="B1" s="162"/>
      <c r="C1" s="162"/>
      <c r="D1" s="162"/>
      <c r="E1" s="162"/>
      <c r="F1" s="162"/>
    </row>
    <row r="2" spans="1:47" x14ac:dyDescent="0.2">
      <c r="A2"/>
      <c r="E2" s="163" t="s">
        <v>1</v>
      </c>
      <c r="F2" s="163"/>
      <c r="G2" s="163"/>
      <c r="H2" s="163"/>
      <c r="I2" s="163" t="s">
        <v>2</v>
      </c>
      <c r="J2" s="163"/>
      <c r="K2" s="163"/>
      <c r="L2" s="163"/>
      <c r="M2" s="163"/>
      <c r="N2" s="164" t="s">
        <v>3</v>
      </c>
      <c r="O2" s="164"/>
      <c r="P2" s="164"/>
      <c r="Q2" s="164"/>
      <c r="R2" s="163" t="s">
        <v>4</v>
      </c>
      <c r="S2" s="163"/>
      <c r="T2" s="163"/>
      <c r="U2" s="163"/>
      <c r="V2" s="163" t="s">
        <v>5</v>
      </c>
      <c r="W2" s="163"/>
      <c r="X2" s="163"/>
      <c r="Y2" s="163"/>
      <c r="Z2" s="163"/>
      <c r="AA2" s="163" t="s">
        <v>6</v>
      </c>
      <c r="AB2" s="163"/>
      <c r="AC2" s="163"/>
      <c r="AD2" s="163"/>
      <c r="AE2" s="163" t="s">
        <v>7</v>
      </c>
      <c r="AF2" s="163"/>
      <c r="AG2" s="163"/>
      <c r="AH2" s="163"/>
      <c r="AI2" s="163" t="s">
        <v>8</v>
      </c>
      <c r="AJ2" s="163"/>
      <c r="AK2" s="163"/>
      <c r="AL2" s="163"/>
      <c r="AM2" s="163"/>
      <c r="AN2" s="163" t="s">
        <v>9</v>
      </c>
      <c r="AO2" s="163"/>
      <c r="AP2" s="163"/>
      <c r="AQ2" s="163"/>
      <c r="AR2" s="163" t="s">
        <v>10</v>
      </c>
      <c r="AS2" s="163"/>
      <c r="AT2" s="163"/>
      <c r="AU2" s="163"/>
    </row>
    <row r="3" spans="1:47" x14ac:dyDescent="0.2">
      <c r="A3" s="2" t="s">
        <v>11</v>
      </c>
      <c r="B3" s="2" t="s">
        <v>12</v>
      </c>
      <c r="C3" s="2" t="s">
        <v>13</v>
      </c>
      <c r="D3" s="3" t="s">
        <v>14</v>
      </c>
      <c r="E3" s="4">
        <v>43134</v>
      </c>
      <c r="F3" s="4">
        <v>43141</v>
      </c>
      <c r="G3" s="4">
        <v>43148</v>
      </c>
      <c r="H3" s="4">
        <v>43155</v>
      </c>
      <c r="I3" s="4">
        <v>43162</v>
      </c>
      <c r="J3" s="4">
        <v>43169</v>
      </c>
      <c r="K3" s="4">
        <v>43176</v>
      </c>
      <c r="L3" s="4">
        <v>43183</v>
      </c>
      <c r="M3" s="4">
        <v>43190</v>
      </c>
      <c r="N3" s="4">
        <v>43197</v>
      </c>
      <c r="O3" s="4">
        <v>43204</v>
      </c>
      <c r="P3" s="4">
        <v>43211</v>
      </c>
      <c r="Q3" s="4">
        <v>43218</v>
      </c>
      <c r="R3" s="4">
        <v>43225</v>
      </c>
      <c r="S3" s="4">
        <v>43232</v>
      </c>
      <c r="T3" s="4">
        <v>43239</v>
      </c>
      <c r="U3" s="4">
        <v>43246</v>
      </c>
      <c r="V3" s="4">
        <v>43253</v>
      </c>
      <c r="W3" s="4">
        <v>43260</v>
      </c>
      <c r="X3" s="4">
        <v>43267</v>
      </c>
      <c r="Y3" s="4">
        <v>43274</v>
      </c>
      <c r="Z3" s="4">
        <v>43281</v>
      </c>
      <c r="AA3" s="4">
        <v>43653</v>
      </c>
      <c r="AB3" s="4">
        <v>43660</v>
      </c>
      <c r="AC3" s="4">
        <v>43667</v>
      </c>
      <c r="AD3" s="4">
        <v>43674</v>
      </c>
      <c r="AE3" s="4">
        <v>43681</v>
      </c>
      <c r="AF3" s="4">
        <v>43688</v>
      </c>
      <c r="AG3" s="4">
        <v>43695</v>
      </c>
      <c r="AH3" s="4">
        <v>43702</v>
      </c>
      <c r="AI3" s="4">
        <v>43709</v>
      </c>
      <c r="AJ3" s="4">
        <v>43716</v>
      </c>
      <c r="AK3" s="4">
        <v>43723</v>
      </c>
      <c r="AL3" s="4">
        <v>43730</v>
      </c>
      <c r="AM3" s="4">
        <v>43737</v>
      </c>
      <c r="AN3" s="4">
        <v>43744</v>
      </c>
      <c r="AO3" s="4">
        <v>43751</v>
      </c>
      <c r="AP3" s="4">
        <v>43758</v>
      </c>
      <c r="AQ3" s="4">
        <v>43765</v>
      </c>
      <c r="AR3" s="4">
        <v>43772</v>
      </c>
      <c r="AS3" s="4">
        <v>43779</v>
      </c>
      <c r="AT3" s="4">
        <v>43786</v>
      </c>
      <c r="AU3" s="4">
        <v>43793</v>
      </c>
    </row>
    <row r="4" spans="1:47" ht="12.75" hidden="1" customHeight="1" x14ac:dyDescent="0.2">
      <c r="A4" s="2"/>
      <c r="B4" s="2"/>
      <c r="C4" s="2"/>
      <c r="D4" s="3"/>
      <c r="E4" s="5">
        <v>70</v>
      </c>
      <c r="F4" s="5">
        <v>90</v>
      </c>
      <c r="G4" s="5">
        <v>60</v>
      </c>
      <c r="H4" s="5">
        <v>70</v>
      </c>
      <c r="I4" s="5">
        <v>95</v>
      </c>
      <c r="J4" s="5">
        <v>80</v>
      </c>
      <c r="K4" s="5">
        <v>90</v>
      </c>
      <c r="L4" s="5">
        <v>75</v>
      </c>
      <c r="M4" s="5">
        <v>80</v>
      </c>
      <c r="N4" s="5">
        <v>100</v>
      </c>
      <c r="O4" s="5">
        <v>90</v>
      </c>
      <c r="P4" s="5">
        <v>80</v>
      </c>
      <c r="Q4" s="5">
        <v>100</v>
      </c>
      <c r="R4" s="5">
        <v>100</v>
      </c>
      <c r="S4" s="5">
        <v>80</v>
      </c>
      <c r="T4" s="5">
        <v>85</v>
      </c>
      <c r="U4" s="5">
        <v>110</v>
      </c>
      <c r="V4" s="5">
        <v>120</v>
      </c>
      <c r="W4" s="5">
        <v>85</v>
      </c>
      <c r="X4" s="5">
        <v>90</v>
      </c>
      <c r="Y4" s="5">
        <v>110</v>
      </c>
      <c r="Z4" s="6">
        <v>120</v>
      </c>
      <c r="AA4" s="3">
        <v>115</v>
      </c>
      <c r="AB4" s="3">
        <v>110</v>
      </c>
      <c r="AC4" s="3">
        <v>100</v>
      </c>
      <c r="AD4" s="3">
        <v>100</v>
      </c>
      <c r="AE4" s="3">
        <v>100</v>
      </c>
      <c r="AF4" s="3">
        <v>110</v>
      </c>
      <c r="AG4" s="3">
        <v>85</v>
      </c>
      <c r="AH4" s="3">
        <v>110</v>
      </c>
      <c r="AI4" s="3">
        <v>85</v>
      </c>
      <c r="AJ4" s="3">
        <v>75</v>
      </c>
      <c r="AK4" s="3">
        <v>95</v>
      </c>
      <c r="AL4" s="3">
        <v>90</v>
      </c>
      <c r="AM4" s="3">
        <v>95</v>
      </c>
      <c r="AN4" s="3">
        <v>70</v>
      </c>
      <c r="AO4" s="3">
        <v>75</v>
      </c>
      <c r="AP4" s="3">
        <v>85</v>
      </c>
      <c r="AQ4" s="3">
        <v>80</v>
      </c>
      <c r="AR4" s="3">
        <v>50</v>
      </c>
      <c r="AS4" s="3">
        <v>85</v>
      </c>
      <c r="AT4" s="3">
        <v>65</v>
      </c>
      <c r="AU4" s="3">
        <v>70</v>
      </c>
    </row>
    <row r="5" spans="1:47" ht="17.850000000000001" customHeight="1" x14ac:dyDescent="0.3">
      <c r="A5" s="7">
        <f>RANK(C5,$C$5:$C$50,0)</f>
        <v>2</v>
      </c>
      <c r="B5" s="7">
        <f t="shared" ref="B5:B51" si="0">SUMIF(E5:AU5,"&gt;0",(E$4:AU$4))</f>
        <v>2990</v>
      </c>
      <c r="C5" s="7">
        <f t="shared" ref="C5:C51" si="1">SUM(E5:AU5)</f>
        <v>100</v>
      </c>
      <c r="D5" s="8" t="s">
        <v>15</v>
      </c>
      <c r="E5" s="9">
        <v>3</v>
      </c>
      <c r="F5" s="9">
        <v>3</v>
      </c>
      <c r="G5" s="9">
        <v>3</v>
      </c>
      <c r="H5" s="9">
        <v>3</v>
      </c>
      <c r="I5" s="10">
        <v>3</v>
      </c>
      <c r="J5" s="10">
        <v>3</v>
      </c>
      <c r="K5" s="10">
        <v>3</v>
      </c>
      <c r="L5" s="10">
        <v>3</v>
      </c>
      <c r="M5" s="10">
        <v>3</v>
      </c>
      <c r="N5" s="9">
        <v>3</v>
      </c>
      <c r="O5" s="9">
        <v>3</v>
      </c>
      <c r="P5" s="9"/>
      <c r="Q5" s="11">
        <v>3</v>
      </c>
      <c r="R5" s="10">
        <v>3</v>
      </c>
      <c r="S5" s="10">
        <v>3</v>
      </c>
      <c r="T5" s="10">
        <v>3</v>
      </c>
      <c r="U5" s="10">
        <v>3</v>
      </c>
      <c r="V5" s="9">
        <v>3</v>
      </c>
      <c r="W5" s="9"/>
      <c r="X5" s="9">
        <v>3</v>
      </c>
      <c r="Y5" s="9">
        <v>3</v>
      </c>
      <c r="Z5" s="9">
        <v>3</v>
      </c>
      <c r="AA5" s="10">
        <v>3</v>
      </c>
      <c r="AB5" s="10">
        <v>3</v>
      </c>
      <c r="AC5" s="10">
        <v>3</v>
      </c>
      <c r="AD5" s="10"/>
      <c r="AE5" s="9"/>
      <c r="AF5" s="9"/>
      <c r="AG5" s="9"/>
      <c r="AH5" s="9"/>
      <c r="AI5" s="10"/>
      <c r="AJ5" s="10">
        <v>3</v>
      </c>
      <c r="AK5" s="10">
        <v>3</v>
      </c>
      <c r="AL5" s="10">
        <v>3</v>
      </c>
      <c r="AM5" s="10">
        <v>3</v>
      </c>
      <c r="AN5" s="9">
        <v>3</v>
      </c>
      <c r="AO5" s="9">
        <v>3</v>
      </c>
      <c r="AP5" s="9">
        <v>1</v>
      </c>
      <c r="AQ5" s="9">
        <v>3</v>
      </c>
      <c r="AR5" s="10">
        <v>3</v>
      </c>
      <c r="AS5" s="10"/>
      <c r="AT5" s="10">
        <v>3</v>
      </c>
      <c r="AU5" s="10">
        <v>3</v>
      </c>
    </row>
    <row r="6" spans="1:47" ht="17.850000000000001" customHeight="1" x14ac:dyDescent="0.3">
      <c r="A6" s="7">
        <f t="shared" ref="A6:A50" si="2">RANK(C6,$C$5:$C$50,0)</f>
        <v>1</v>
      </c>
      <c r="B6" s="7">
        <f t="shared" si="0"/>
        <v>3270</v>
      </c>
      <c r="C6" s="7">
        <f t="shared" si="1"/>
        <v>107</v>
      </c>
      <c r="D6" s="8" t="s">
        <v>16</v>
      </c>
      <c r="E6" s="9">
        <v>3</v>
      </c>
      <c r="F6" s="9">
        <v>3</v>
      </c>
      <c r="G6" s="9">
        <v>3</v>
      </c>
      <c r="H6" s="9">
        <v>3</v>
      </c>
      <c r="I6" s="10">
        <v>3</v>
      </c>
      <c r="J6" s="10">
        <v>3</v>
      </c>
      <c r="K6" s="10">
        <v>3</v>
      </c>
      <c r="L6" s="12">
        <v>3</v>
      </c>
      <c r="M6" s="10">
        <v>3</v>
      </c>
      <c r="N6" s="9">
        <v>3</v>
      </c>
      <c r="O6" s="9">
        <v>3</v>
      </c>
      <c r="P6" s="9"/>
      <c r="Q6" s="11">
        <v>3</v>
      </c>
      <c r="R6" s="10">
        <v>3</v>
      </c>
      <c r="S6" s="13">
        <v>3</v>
      </c>
      <c r="T6" s="14">
        <v>3</v>
      </c>
      <c r="U6" s="10">
        <v>3</v>
      </c>
      <c r="V6" s="9">
        <v>3</v>
      </c>
      <c r="W6" s="9"/>
      <c r="X6" s="9">
        <v>3</v>
      </c>
      <c r="Y6" s="9">
        <v>2</v>
      </c>
      <c r="Z6" s="9">
        <v>2</v>
      </c>
      <c r="AA6" s="15">
        <v>3</v>
      </c>
      <c r="AB6" s="10">
        <v>2</v>
      </c>
      <c r="AC6" s="10"/>
      <c r="AD6" s="10"/>
      <c r="AE6" s="9">
        <v>3</v>
      </c>
      <c r="AF6" s="9"/>
      <c r="AG6" s="9"/>
      <c r="AH6" s="9">
        <v>3</v>
      </c>
      <c r="AI6" s="10">
        <v>3</v>
      </c>
      <c r="AJ6" s="10">
        <v>3</v>
      </c>
      <c r="AK6" s="10">
        <v>3</v>
      </c>
      <c r="AL6" s="10">
        <v>3</v>
      </c>
      <c r="AM6" s="10">
        <v>3</v>
      </c>
      <c r="AN6" s="9">
        <v>3</v>
      </c>
      <c r="AO6" s="9">
        <v>3</v>
      </c>
      <c r="AP6" s="9">
        <v>3</v>
      </c>
      <c r="AQ6" s="9">
        <v>3</v>
      </c>
      <c r="AR6" s="10">
        <v>3</v>
      </c>
      <c r="AS6" s="10">
        <v>3</v>
      </c>
      <c r="AT6" s="137">
        <v>3</v>
      </c>
      <c r="AU6" s="10">
        <v>2</v>
      </c>
    </row>
    <row r="7" spans="1:47" ht="17.850000000000001" customHeight="1" x14ac:dyDescent="0.3">
      <c r="A7" s="7">
        <f t="shared" si="2"/>
        <v>3</v>
      </c>
      <c r="B7" s="7">
        <f t="shared" si="0"/>
        <v>2945</v>
      </c>
      <c r="C7" s="7">
        <f t="shared" si="1"/>
        <v>86</v>
      </c>
      <c r="D7" s="8" t="s">
        <v>17</v>
      </c>
      <c r="E7" s="9">
        <v>2</v>
      </c>
      <c r="F7" s="9">
        <v>3</v>
      </c>
      <c r="G7" s="9">
        <v>2</v>
      </c>
      <c r="H7" s="9">
        <v>3</v>
      </c>
      <c r="I7" s="10">
        <v>3</v>
      </c>
      <c r="J7" s="10"/>
      <c r="K7" s="10">
        <v>3</v>
      </c>
      <c r="L7" s="10">
        <v>3</v>
      </c>
      <c r="M7" s="10"/>
      <c r="N7" s="9">
        <v>2</v>
      </c>
      <c r="O7" s="9">
        <v>3</v>
      </c>
      <c r="P7" s="9">
        <v>3</v>
      </c>
      <c r="Q7" s="9">
        <v>3</v>
      </c>
      <c r="R7" s="10"/>
      <c r="S7" s="10">
        <v>3</v>
      </c>
      <c r="T7" s="10">
        <v>2</v>
      </c>
      <c r="U7" s="10">
        <v>3</v>
      </c>
      <c r="V7" s="9">
        <v>2</v>
      </c>
      <c r="W7" s="9">
        <v>3</v>
      </c>
      <c r="X7" s="9">
        <v>2</v>
      </c>
      <c r="Y7" s="9">
        <v>2</v>
      </c>
      <c r="Z7" s="9">
        <v>2</v>
      </c>
      <c r="AA7" s="10">
        <v>3</v>
      </c>
      <c r="AB7" s="10">
        <v>2</v>
      </c>
      <c r="AC7" s="10">
        <v>3</v>
      </c>
      <c r="AD7" s="10">
        <v>3</v>
      </c>
      <c r="AE7" s="9"/>
      <c r="AF7" s="9"/>
      <c r="AG7" s="9"/>
      <c r="AH7" s="9">
        <v>2</v>
      </c>
      <c r="AI7" s="10">
        <v>3</v>
      </c>
      <c r="AJ7" s="10">
        <v>2</v>
      </c>
      <c r="AK7" s="10">
        <v>3</v>
      </c>
      <c r="AL7" s="10"/>
      <c r="AM7" s="10">
        <v>2</v>
      </c>
      <c r="AN7" s="9"/>
      <c r="AO7" s="9">
        <v>3</v>
      </c>
      <c r="AP7" s="9"/>
      <c r="AQ7" s="9">
        <v>3</v>
      </c>
      <c r="AR7" s="10">
        <v>3</v>
      </c>
      <c r="AS7" s="10"/>
      <c r="AT7" s="10">
        <v>2</v>
      </c>
      <c r="AU7" s="10">
        <v>3</v>
      </c>
    </row>
    <row r="8" spans="1:47" ht="17.850000000000001" customHeight="1" x14ac:dyDescent="0.3">
      <c r="A8" s="7">
        <f t="shared" si="2"/>
        <v>7</v>
      </c>
      <c r="B8" s="7">
        <f t="shared" si="0"/>
        <v>2210</v>
      </c>
      <c r="C8" s="7">
        <f t="shared" si="1"/>
        <v>66</v>
      </c>
      <c r="D8" s="8" t="s">
        <v>18</v>
      </c>
      <c r="E8" s="9"/>
      <c r="F8" s="9">
        <v>3</v>
      </c>
      <c r="G8" s="9"/>
      <c r="H8" s="9">
        <v>3</v>
      </c>
      <c r="I8" s="10">
        <v>3</v>
      </c>
      <c r="J8" s="10"/>
      <c r="K8" s="10"/>
      <c r="L8" s="10">
        <v>3</v>
      </c>
      <c r="M8" s="10"/>
      <c r="N8" s="9">
        <v>2</v>
      </c>
      <c r="O8" s="9"/>
      <c r="P8" s="9"/>
      <c r="Q8" s="11">
        <v>3</v>
      </c>
      <c r="R8" s="10">
        <v>2</v>
      </c>
      <c r="S8" s="13">
        <v>3</v>
      </c>
      <c r="T8" s="10"/>
      <c r="U8" s="16">
        <v>3</v>
      </c>
      <c r="V8" s="9"/>
      <c r="W8" s="17">
        <v>3</v>
      </c>
      <c r="X8" s="9">
        <v>2</v>
      </c>
      <c r="Y8" s="9">
        <v>2</v>
      </c>
      <c r="Z8" s="9">
        <v>3</v>
      </c>
      <c r="AA8" s="15">
        <v>3</v>
      </c>
      <c r="AB8" s="10">
        <v>2</v>
      </c>
      <c r="AC8" s="10">
        <v>3</v>
      </c>
      <c r="AD8" s="10"/>
      <c r="AE8" s="9"/>
      <c r="AF8" s="9"/>
      <c r="AG8" s="9">
        <v>3</v>
      </c>
      <c r="AH8" s="9">
        <v>2</v>
      </c>
      <c r="AI8" s="10">
        <v>3</v>
      </c>
      <c r="AJ8" s="10"/>
      <c r="AK8" s="10">
        <v>3</v>
      </c>
      <c r="AL8" s="10"/>
      <c r="AM8" s="10">
        <v>3</v>
      </c>
      <c r="AN8" s="9">
        <v>3</v>
      </c>
      <c r="AO8" s="9"/>
      <c r="AP8" s="9"/>
      <c r="AQ8" s="9"/>
      <c r="AR8" s="10">
        <v>3</v>
      </c>
      <c r="AS8" s="10"/>
      <c r="AT8" s="10"/>
      <c r="AU8" s="10">
        <v>3</v>
      </c>
    </row>
    <row r="9" spans="1:47" ht="17.850000000000001" customHeight="1" x14ac:dyDescent="0.3">
      <c r="A9" s="7">
        <f t="shared" si="2"/>
        <v>11</v>
      </c>
      <c r="B9" s="7">
        <f t="shared" si="0"/>
        <v>1790</v>
      </c>
      <c r="C9" s="7">
        <f t="shared" si="1"/>
        <v>59</v>
      </c>
      <c r="D9" s="8" t="s">
        <v>19</v>
      </c>
      <c r="E9" s="9">
        <v>3</v>
      </c>
      <c r="F9" s="9">
        <v>3</v>
      </c>
      <c r="G9" s="9"/>
      <c r="H9" s="9">
        <v>3</v>
      </c>
      <c r="I9" s="10">
        <v>3</v>
      </c>
      <c r="J9" s="10">
        <v>3</v>
      </c>
      <c r="K9" s="10"/>
      <c r="L9" s="10"/>
      <c r="M9" s="10"/>
      <c r="N9" s="9">
        <v>3</v>
      </c>
      <c r="O9" s="9"/>
      <c r="P9" s="9"/>
      <c r="Q9" s="11">
        <v>3</v>
      </c>
      <c r="R9" s="10">
        <v>2</v>
      </c>
      <c r="S9" s="13">
        <v>3</v>
      </c>
      <c r="T9" s="10"/>
      <c r="U9" s="16">
        <v>3</v>
      </c>
      <c r="V9" s="9"/>
      <c r="W9" s="17">
        <v>3</v>
      </c>
      <c r="X9" s="9"/>
      <c r="Y9" s="9"/>
      <c r="Z9" s="9">
        <v>3</v>
      </c>
      <c r="AA9" s="15">
        <v>3</v>
      </c>
      <c r="AB9" s="10">
        <v>3</v>
      </c>
      <c r="AC9" s="10"/>
      <c r="AD9" s="10"/>
      <c r="AE9" s="9"/>
      <c r="AF9" s="9"/>
      <c r="AG9" s="9"/>
      <c r="AH9" s="9"/>
      <c r="AI9" s="10">
        <v>3</v>
      </c>
      <c r="AJ9" s="10"/>
      <c r="AK9" s="10">
        <v>3</v>
      </c>
      <c r="AL9" s="10"/>
      <c r="AM9" s="10">
        <v>3</v>
      </c>
      <c r="AN9" s="9">
        <v>3</v>
      </c>
      <c r="AO9" s="9"/>
      <c r="AP9" s="9"/>
      <c r="AQ9" s="9"/>
      <c r="AR9" s="10">
        <v>3</v>
      </c>
      <c r="AS9" s="10"/>
      <c r="AT9" s="10"/>
      <c r="AU9" s="10">
        <v>3</v>
      </c>
    </row>
    <row r="10" spans="1:47" ht="17.850000000000001" customHeight="1" x14ac:dyDescent="0.3">
      <c r="A10" s="7">
        <f t="shared" si="2"/>
        <v>5</v>
      </c>
      <c r="B10" s="7">
        <f t="shared" si="0"/>
        <v>2050</v>
      </c>
      <c r="C10" s="7">
        <f t="shared" si="1"/>
        <v>67</v>
      </c>
      <c r="D10" s="8" t="s">
        <v>20</v>
      </c>
      <c r="E10" s="9">
        <v>3</v>
      </c>
      <c r="F10" s="9">
        <v>2</v>
      </c>
      <c r="G10" s="9">
        <v>3</v>
      </c>
      <c r="H10" s="9">
        <v>3</v>
      </c>
      <c r="I10" s="10">
        <v>3</v>
      </c>
      <c r="J10" s="10"/>
      <c r="K10" s="10">
        <v>3</v>
      </c>
      <c r="L10" s="10">
        <v>3</v>
      </c>
      <c r="M10" s="10">
        <v>3</v>
      </c>
      <c r="N10" s="9"/>
      <c r="O10" s="9">
        <v>3</v>
      </c>
      <c r="P10" s="9"/>
      <c r="Q10" s="9">
        <v>3</v>
      </c>
      <c r="R10" s="10">
        <v>3</v>
      </c>
      <c r="S10" s="10">
        <v>3</v>
      </c>
      <c r="T10" s="10">
        <v>3</v>
      </c>
      <c r="U10" s="16">
        <v>3</v>
      </c>
      <c r="V10" s="9"/>
      <c r="W10" s="17">
        <v>3</v>
      </c>
      <c r="X10" s="9">
        <v>3</v>
      </c>
      <c r="Y10" s="9"/>
      <c r="Z10" s="18">
        <v>3</v>
      </c>
      <c r="AA10" s="15">
        <v>3</v>
      </c>
      <c r="AB10" s="10">
        <v>3</v>
      </c>
      <c r="AC10" s="10"/>
      <c r="AD10" s="10"/>
      <c r="AE10" s="9"/>
      <c r="AF10" s="9"/>
      <c r="AG10" s="9">
        <v>3</v>
      </c>
      <c r="AH10" s="9"/>
      <c r="AI10" s="10"/>
      <c r="AJ10" s="10">
        <v>3</v>
      </c>
      <c r="AK10" s="10">
        <v>3</v>
      </c>
      <c r="AL10" s="10"/>
      <c r="AM10" s="10"/>
      <c r="AN10" s="9"/>
      <c r="AO10" s="9"/>
      <c r="AP10" s="9"/>
      <c r="AQ10" s="9">
        <v>2</v>
      </c>
      <c r="AR10" s="10"/>
      <c r="AS10" s="10"/>
      <c r="AT10" s="10"/>
      <c r="AU10" s="10"/>
    </row>
    <row r="11" spans="1:47" ht="17.850000000000001" customHeight="1" x14ac:dyDescent="0.3">
      <c r="A11" s="7">
        <f t="shared" si="2"/>
        <v>13</v>
      </c>
      <c r="B11" s="7">
        <f t="shared" si="0"/>
        <v>1320</v>
      </c>
      <c r="C11" s="7">
        <f t="shared" si="1"/>
        <v>44</v>
      </c>
      <c r="D11" s="8" t="s">
        <v>21</v>
      </c>
      <c r="E11" s="9"/>
      <c r="F11" s="9"/>
      <c r="G11" s="9"/>
      <c r="H11" s="9"/>
      <c r="I11" s="10"/>
      <c r="J11" s="10"/>
      <c r="K11" s="10">
        <v>3</v>
      </c>
      <c r="L11" s="10"/>
      <c r="M11" s="10"/>
      <c r="N11" s="9"/>
      <c r="O11" s="9"/>
      <c r="P11" s="9"/>
      <c r="Q11" s="11">
        <v>3</v>
      </c>
      <c r="R11" s="10">
        <v>2</v>
      </c>
      <c r="S11" s="13">
        <v>3</v>
      </c>
      <c r="T11" s="10">
        <v>3</v>
      </c>
      <c r="U11" s="16">
        <v>3</v>
      </c>
      <c r="V11" s="9"/>
      <c r="W11" s="17">
        <v>3</v>
      </c>
      <c r="X11" s="9"/>
      <c r="Y11" s="9"/>
      <c r="Z11" s="9"/>
      <c r="AA11" s="15">
        <v>3</v>
      </c>
      <c r="AB11" s="10">
        <v>3</v>
      </c>
      <c r="AC11" s="10"/>
      <c r="AD11" s="10"/>
      <c r="AE11" s="9"/>
      <c r="AF11" s="9"/>
      <c r="AG11" s="9"/>
      <c r="AH11" s="9"/>
      <c r="AI11" s="10"/>
      <c r="AJ11" s="10"/>
      <c r="AK11" s="10">
        <v>3</v>
      </c>
      <c r="AL11" s="10"/>
      <c r="AM11" s="10">
        <v>3</v>
      </c>
      <c r="AN11" s="9">
        <v>3</v>
      </c>
      <c r="AO11" s="9"/>
      <c r="AP11" s="9"/>
      <c r="AQ11" s="9"/>
      <c r="AR11" s="10">
        <v>3</v>
      </c>
      <c r="AS11" s="10"/>
      <c r="AT11" s="10">
        <v>3</v>
      </c>
      <c r="AU11" s="10">
        <v>3</v>
      </c>
    </row>
    <row r="12" spans="1:47" ht="17.850000000000001" customHeight="1" x14ac:dyDescent="0.3">
      <c r="A12" s="7">
        <f t="shared" si="2"/>
        <v>13</v>
      </c>
      <c r="B12" s="7">
        <f t="shared" si="0"/>
        <v>1220</v>
      </c>
      <c r="C12" s="7">
        <f t="shared" si="1"/>
        <v>44</v>
      </c>
      <c r="D12" s="8" t="s">
        <v>22</v>
      </c>
      <c r="E12" s="9">
        <v>3</v>
      </c>
      <c r="F12" s="9">
        <v>3</v>
      </c>
      <c r="G12" s="9">
        <v>3</v>
      </c>
      <c r="H12" s="9">
        <v>3</v>
      </c>
      <c r="I12" s="10">
        <v>3</v>
      </c>
      <c r="J12" s="10">
        <v>3</v>
      </c>
      <c r="K12" s="10"/>
      <c r="L12" s="12">
        <v>3</v>
      </c>
      <c r="M12" s="10">
        <v>3</v>
      </c>
      <c r="N12" s="9"/>
      <c r="O12" s="9"/>
      <c r="P12" s="9"/>
      <c r="Q12" s="9"/>
      <c r="R12" s="10"/>
      <c r="S12" s="10"/>
      <c r="T12" s="10">
        <v>3</v>
      </c>
      <c r="U12" s="10">
        <v>3</v>
      </c>
      <c r="V12" s="9"/>
      <c r="W12" s="9"/>
      <c r="X12" s="9"/>
      <c r="Y12" s="9"/>
      <c r="Z12" s="9">
        <v>2</v>
      </c>
      <c r="AA12" s="10"/>
      <c r="AB12" s="10"/>
      <c r="AC12" s="10"/>
      <c r="AD12" s="10"/>
      <c r="AE12" s="9"/>
      <c r="AF12" s="9"/>
      <c r="AG12" s="9"/>
      <c r="AH12" s="9"/>
      <c r="AI12" s="10"/>
      <c r="AJ12" s="10"/>
      <c r="AK12" s="10"/>
      <c r="AL12" s="10"/>
      <c r="AM12" s="10"/>
      <c r="AN12" s="9">
        <v>3</v>
      </c>
      <c r="AO12" s="9"/>
      <c r="AP12" s="9"/>
      <c r="AQ12" s="9">
        <v>3</v>
      </c>
      <c r="AR12" s="10"/>
      <c r="AS12" s="10"/>
      <c r="AT12" s="10">
        <v>3</v>
      </c>
      <c r="AU12" s="10">
        <v>3</v>
      </c>
    </row>
    <row r="13" spans="1:47" ht="17.850000000000001" customHeight="1" x14ac:dyDescent="0.3">
      <c r="A13" s="7">
        <f t="shared" si="2"/>
        <v>4</v>
      </c>
      <c r="B13" s="7">
        <f t="shared" si="0"/>
        <v>2595</v>
      </c>
      <c r="C13" s="7">
        <f t="shared" si="1"/>
        <v>75</v>
      </c>
      <c r="D13" s="8" t="s">
        <v>23</v>
      </c>
      <c r="E13" s="9">
        <v>3</v>
      </c>
      <c r="F13" s="9">
        <v>3</v>
      </c>
      <c r="G13" s="9">
        <v>3</v>
      </c>
      <c r="H13" s="9"/>
      <c r="I13" s="10"/>
      <c r="J13" s="10"/>
      <c r="K13" s="10">
        <v>3</v>
      </c>
      <c r="L13" s="10">
        <v>3</v>
      </c>
      <c r="M13" s="10">
        <v>3</v>
      </c>
      <c r="N13" s="9">
        <v>3</v>
      </c>
      <c r="O13" s="9">
        <v>3</v>
      </c>
      <c r="P13" s="9">
        <v>3</v>
      </c>
      <c r="Q13" s="11">
        <v>3</v>
      </c>
      <c r="R13" s="10">
        <v>3</v>
      </c>
      <c r="S13" s="13">
        <v>3</v>
      </c>
      <c r="T13" s="10">
        <v>3</v>
      </c>
      <c r="U13" s="10"/>
      <c r="V13" s="9">
        <v>1</v>
      </c>
      <c r="W13" s="9">
        <v>2</v>
      </c>
      <c r="X13" s="9">
        <v>1</v>
      </c>
      <c r="Y13" s="9">
        <v>1</v>
      </c>
      <c r="Z13" s="9"/>
      <c r="AA13" s="10">
        <v>2</v>
      </c>
      <c r="AB13" s="10"/>
      <c r="AC13" s="10">
        <v>1</v>
      </c>
      <c r="AD13" s="10"/>
      <c r="AE13" s="9">
        <v>2</v>
      </c>
      <c r="AF13" s="9"/>
      <c r="AG13" s="9">
        <v>2</v>
      </c>
      <c r="AH13" s="9"/>
      <c r="AI13" s="10">
        <v>2</v>
      </c>
      <c r="AJ13" s="18">
        <v>3</v>
      </c>
      <c r="AK13" s="10">
        <v>2</v>
      </c>
      <c r="AL13" s="10">
        <v>3</v>
      </c>
      <c r="AM13" s="10"/>
      <c r="AN13" s="9">
        <v>3</v>
      </c>
      <c r="AO13" s="9">
        <v>3</v>
      </c>
      <c r="AP13" s="9"/>
      <c r="AQ13" s="9">
        <v>2</v>
      </c>
      <c r="AR13" s="10">
        <v>3</v>
      </c>
      <c r="AS13" s="10"/>
      <c r="AT13" s="10"/>
      <c r="AU13" s="10">
        <v>3</v>
      </c>
    </row>
    <row r="14" spans="1:47" ht="17.850000000000001" customHeight="1" x14ac:dyDescent="0.3">
      <c r="A14" s="7">
        <f t="shared" si="2"/>
        <v>18</v>
      </c>
      <c r="B14" s="7">
        <f t="shared" si="0"/>
        <v>970</v>
      </c>
      <c r="C14" s="7">
        <f t="shared" si="1"/>
        <v>31</v>
      </c>
      <c r="D14" s="19" t="s">
        <v>24</v>
      </c>
      <c r="E14" s="10"/>
      <c r="F14" s="10"/>
      <c r="G14" s="10"/>
      <c r="H14" s="10"/>
      <c r="I14" s="9"/>
      <c r="J14" s="9"/>
      <c r="K14" s="9"/>
      <c r="L14" s="9">
        <v>3</v>
      </c>
      <c r="M14" s="9"/>
      <c r="N14" s="20"/>
      <c r="O14" s="20"/>
      <c r="P14" s="20"/>
      <c r="Q14" s="11">
        <v>3</v>
      </c>
      <c r="R14" s="9"/>
      <c r="S14" s="13">
        <v>3</v>
      </c>
      <c r="T14" s="9">
        <v>3</v>
      </c>
      <c r="U14" s="9"/>
      <c r="V14" s="10"/>
      <c r="W14" s="10"/>
      <c r="X14" s="10"/>
      <c r="Y14" s="10">
        <v>1</v>
      </c>
      <c r="Z14" s="10"/>
      <c r="AA14" s="9"/>
      <c r="AB14" s="9">
        <v>3</v>
      </c>
      <c r="AC14" s="9"/>
      <c r="AD14" s="9">
        <v>3</v>
      </c>
      <c r="AE14" s="10"/>
      <c r="AF14" s="10"/>
      <c r="AG14" s="10"/>
      <c r="AH14" s="10"/>
      <c r="AI14" s="9"/>
      <c r="AJ14" s="9">
        <v>3</v>
      </c>
      <c r="AK14" s="9"/>
      <c r="AL14" s="9"/>
      <c r="AM14" s="9"/>
      <c r="AN14" s="10"/>
      <c r="AO14" s="10"/>
      <c r="AP14" s="10"/>
      <c r="AQ14" s="10">
        <v>3</v>
      </c>
      <c r="AR14" s="9"/>
      <c r="AS14" s="9">
        <v>3</v>
      </c>
      <c r="AT14" s="9"/>
      <c r="AU14" s="9">
        <v>3</v>
      </c>
    </row>
    <row r="15" spans="1:47" ht="17.850000000000001" customHeight="1" x14ac:dyDescent="0.3">
      <c r="A15" s="7">
        <f t="shared" si="2"/>
        <v>9</v>
      </c>
      <c r="B15" s="7">
        <f t="shared" si="0"/>
        <v>2245</v>
      </c>
      <c r="C15" s="7">
        <f t="shared" si="1"/>
        <v>61</v>
      </c>
      <c r="D15" s="19" t="s">
        <v>25</v>
      </c>
      <c r="E15" s="10">
        <v>1</v>
      </c>
      <c r="F15" s="10"/>
      <c r="G15" s="10">
        <v>3</v>
      </c>
      <c r="H15" s="10">
        <v>3</v>
      </c>
      <c r="I15" s="9">
        <v>3</v>
      </c>
      <c r="J15" s="9"/>
      <c r="K15" s="9">
        <v>3</v>
      </c>
      <c r="L15" s="9">
        <v>2</v>
      </c>
      <c r="M15" s="9">
        <v>2</v>
      </c>
      <c r="N15" s="21">
        <v>3</v>
      </c>
      <c r="O15" s="20"/>
      <c r="P15" s="20"/>
      <c r="Q15" s="11">
        <v>3</v>
      </c>
      <c r="R15" s="9">
        <v>2</v>
      </c>
      <c r="S15" s="9">
        <v>1</v>
      </c>
      <c r="T15" s="14">
        <v>3</v>
      </c>
      <c r="U15" s="16">
        <v>3</v>
      </c>
      <c r="V15" s="10">
        <v>2</v>
      </c>
      <c r="W15" s="17">
        <v>3</v>
      </c>
      <c r="X15" s="10">
        <v>2</v>
      </c>
      <c r="Y15" s="10"/>
      <c r="Z15" s="18">
        <v>3</v>
      </c>
      <c r="AA15" s="22">
        <v>3</v>
      </c>
      <c r="AB15" s="9"/>
      <c r="AC15" s="9">
        <v>2</v>
      </c>
      <c r="AD15" s="9"/>
      <c r="AE15" s="10"/>
      <c r="AF15" s="10"/>
      <c r="AG15" s="10"/>
      <c r="AH15" s="10"/>
      <c r="AI15" s="9">
        <v>3</v>
      </c>
      <c r="AJ15" s="9"/>
      <c r="AK15" s="9">
        <v>2</v>
      </c>
      <c r="AL15" s="9">
        <v>2</v>
      </c>
      <c r="AM15" s="9"/>
      <c r="AN15" s="10"/>
      <c r="AO15" s="10"/>
      <c r="AP15" s="10">
        <v>3</v>
      </c>
      <c r="AQ15" s="10">
        <v>2</v>
      </c>
      <c r="AR15" s="9"/>
      <c r="AS15" s="9"/>
      <c r="AT15" s="9">
        <v>2</v>
      </c>
      <c r="AU15" s="9"/>
    </row>
    <row r="16" spans="1:47" ht="17.850000000000001" customHeight="1" x14ac:dyDescent="0.3">
      <c r="A16" s="7">
        <f t="shared" si="2"/>
        <v>17</v>
      </c>
      <c r="B16" s="7">
        <f t="shared" si="0"/>
        <v>1130</v>
      </c>
      <c r="C16" s="7">
        <f t="shared" si="1"/>
        <v>33</v>
      </c>
      <c r="D16" s="19" t="s">
        <v>26</v>
      </c>
      <c r="E16" s="10"/>
      <c r="F16" s="10">
        <v>3</v>
      </c>
      <c r="G16" s="10"/>
      <c r="H16" s="10">
        <v>3</v>
      </c>
      <c r="I16" s="9"/>
      <c r="J16" s="9"/>
      <c r="K16" s="9"/>
      <c r="L16" s="9">
        <v>2</v>
      </c>
      <c r="M16" s="9">
        <v>3</v>
      </c>
      <c r="N16" s="20"/>
      <c r="O16" s="20">
        <v>3</v>
      </c>
      <c r="P16" s="20"/>
      <c r="Q16" s="11">
        <v>3</v>
      </c>
      <c r="R16" s="9"/>
      <c r="S16" s="13">
        <v>3</v>
      </c>
      <c r="T16" s="9"/>
      <c r="U16" s="9">
        <v>3</v>
      </c>
      <c r="V16" s="10">
        <v>1</v>
      </c>
      <c r="W16" s="10"/>
      <c r="X16" s="10"/>
      <c r="Y16" s="10"/>
      <c r="Z16" s="10">
        <v>3</v>
      </c>
      <c r="AA16" s="15">
        <v>3</v>
      </c>
      <c r="AB16" s="9"/>
      <c r="AC16" s="9"/>
      <c r="AD16" s="9"/>
      <c r="AE16" s="10"/>
      <c r="AF16" s="10"/>
      <c r="AG16" s="10"/>
      <c r="AH16" s="10"/>
      <c r="AI16" s="9"/>
      <c r="AJ16" s="9"/>
      <c r="AK16" s="9"/>
      <c r="AL16" s="9"/>
      <c r="AM16" s="9"/>
      <c r="AN16" s="10"/>
      <c r="AO16" s="10"/>
      <c r="AP16" s="10"/>
      <c r="AQ16" s="10">
        <v>3</v>
      </c>
      <c r="AR16" s="9"/>
      <c r="AS16" s="9"/>
      <c r="AT16" s="9"/>
      <c r="AU16" s="9"/>
    </row>
    <row r="17" spans="1:47" ht="17.850000000000001" customHeight="1" x14ac:dyDescent="0.3">
      <c r="A17" s="7">
        <f t="shared" si="2"/>
        <v>8</v>
      </c>
      <c r="B17" s="7">
        <f t="shared" si="0"/>
        <v>2510</v>
      </c>
      <c r="C17" s="7">
        <f t="shared" si="1"/>
        <v>62</v>
      </c>
      <c r="D17" s="19" t="s">
        <v>27</v>
      </c>
      <c r="E17" s="10">
        <v>3</v>
      </c>
      <c r="F17" s="10">
        <v>3</v>
      </c>
      <c r="G17" s="10">
        <v>3</v>
      </c>
      <c r="H17" s="10"/>
      <c r="I17" s="9"/>
      <c r="J17" s="9"/>
      <c r="K17" s="9">
        <v>3</v>
      </c>
      <c r="L17" s="9">
        <v>3</v>
      </c>
      <c r="M17" s="9">
        <v>3</v>
      </c>
      <c r="N17" s="20">
        <v>3</v>
      </c>
      <c r="O17" s="20">
        <v>3</v>
      </c>
      <c r="P17" s="20"/>
      <c r="Q17" s="11">
        <v>3</v>
      </c>
      <c r="R17" s="9">
        <v>3</v>
      </c>
      <c r="S17" s="13">
        <v>3</v>
      </c>
      <c r="T17" s="9"/>
      <c r="U17" s="9">
        <v>2</v>
      </c>
      <c r="V17" s="10">
        <v>1</v>
      </c>
      <c r="W17" s="10">
        <v>1</v>
      </c>
      <c r="X17" s="10">
        <v>1</v>
      </c>
      <c r="Y17" s="10">
        <v>1</v>
      </c>
      <c r="Z17" s="10">
        <v>1</v>
      </c>
      <c r="AA17" s="9">
        <v>3</v>
      </c>
      <c r="AB17" s="9">
        <v>1</v>
      </c>
      <c r="AC17" s="9">
        <v>1</v>
      </c>
      <c r="AD17" s="9">
        <v>3</v>
      </c>
      <c r="AE17" s="10"/>
      <c r="AF17" s="10"/>
      <c r="AG17" s="10">
        <v>3</v>
      </c>
      <c r="AH17" s="10">
        <v>2</v>
      </c>
      <c r="AI17" s="9">
        <v>3</v>
      </c>
      <c r="AJ17" s="9"/>
      <c r="AK17" s="9"/>
      <c r="AL17" s="9">
        <v>1</v>
      </c>
      <c r="AM17" s="9"/>
      <c r="AN17" s="10"/>
      <c r="AO17" s="10">
        <v>3</v>
      </c>
      <c r="AP17" s="10"/>
      <c r="AQ17" s="10"/>
      <c r="AR17" s="9"/>
      <c r="AS17" s="9"/>
      <c r="AT17" s="9"/>
      <c r="AU17" s="9">
        <v>2</v>
      </c>
    </row>
    <row r="18" spans="1:47" ht="17.850000000000001" customHeight="1" x14ac:dyDescent="0.3">
      <c r="A18" s="7">
        <f t="shared" si="2"/>
        <v>16</v>
      </c>
      <c r="B18" s="7">
        <f t="shared" si="0"/>
        <v>1135</v>
      </c>
      <c r="C18" s="7">
        <f t="shared" si="1"/>
        <v>41</v>
      </c>
      <c r="D18" s="19" t="s">
        <v>28</v>
      </c>
      <c r="E18" s="10">
        <v>3</v>
      </c>
      <c r="F18" s="10"/>
      <c r="G18" s="10">
        <v>3</v>
      </c>
      <c r="H18" s="10">
        <v>3</v>
      </c>
      <c r="I18" s="9">
        <v>3</v>
      </c>
      <c r="J18" s="9">
        <v>3</v>
      </c>
      <c r="K18" s="9"/>
      <c r="L18" s="9">
        <v>3</v>
      </c>
      <c r="M18" s="9">
        <v>3</v>
      </c>
      <c r="N18" s="20"/>
      <c r="O18" s="20"/>
      <c r="P18" s="20"/>
      <c r="Q18" s="20"/>
      <c r="R18" s="9"/>
      <c r="S18" s="9"/>
      <c r="T18" s="9">
        <v>3</v>
      </c>
      <c r="U18" s="9">
        <v>3</v>
      </c>
      <c r="V18" s="10"/>
      <c r="W18" s="10"/>
      <c r="X18" s="10"/>
      <c r="Y18" s="10"/>
      <c r="Z18" s="10">
        <v>2</v>
      </c>
      <c r="AA18" s="9"/>
      <c r="AB18" s="9"/>
      <c r="AC18" s="9"/>
      <c r="AD18" s="9"/>
      <c r="AE18" s="10"/>
      <c r="AF18" s="10"/>
      <c r="AG18" s="10"/>
      <c r="AH18" s="10"/>
      <c r="AI18" s="9"/>
      <c r="AJ18" s="9"/>
      <c r="AK18" s="9"/>
      <c r="AL18" s="9"/>
      <c r="AM18" s="9"/>
      <c r="AN18" s="10"/>
      <c r="AO18" s="10">
        <v>3</v>
      </c>
      <c r="AP18" s="10"/>
      <c r="AQ18" s="10">
        <v>3</v>
      </c>
      <c r="AR18" s="9"/>
      <c r="AS18" s="9"/>
      <c r="AT18" s="9">
        <v>3</v>
      </c>
      <c r="AU18" s="9">
        <v>3</v>
      </c>
    </row>
    <row r="19" spans="1:47" ht="17.850000000000001" customHeight="1" x14ac:dyDescent="0.3">
      <c r="A19" s="7">
        <f t="shared" si="2"/>
        <v>24</v>
      </c>
      <c r="B19" s="7">
        <f t="shared" si="0"/>
        <v>755</v>
      </c>
      <c r="C19" s="7">
        <f t="shared" si="1"/>
        <v>16</v>
      </c>
      <c r="D19" s="19" t="s">
        <v>29</v>
      </c>
      <c r="E19" s="10"/>
      <c r="F19" s="10"/>
      <c r="G19" s="10"/>
      <c r="H19" s="10"/>
      <c r="I19" s="9">
        <v>2</v>
      </c>
      <c r="J19" s="9">
        <v>2</v>
      </c>
      <c r="K19" s="9"/>
      <c r="L19" s="9"/>
      <c r="M19" s="9"/>
      <c r="N19" s="20">
        <v>3</v>
      </c>
      <c r="O19" s="20"/>
      <c r="P19" s="20"/>
      <c r="Q19" s="20">
        <v>2</v>
      </c>
      <c r="R19" s="9"/>
      <c r="S19" s="9"/>
      <c r="T19" s="9"/>
      <c r="U19" s="9"/>
      <c r="V19" s="10"/>
      <c r="W19" s="10">
        <v>1</v>
      </c>
      <c r="X19" s="10"/>
      <c r="Y19" s="10"/>
      <c r="Z19" s="10"/>
      <c r="AA19" s="9">
        <v>2</v>
      </c>
      <c r="AB19" s="9"/>
      <c r="AC19" s="9"/>
      <c r="AD19" s="9"/>
      <c r="AE19" s="10"/>
      <c r="AF19" s="10"/>
      <c r="AG19" s="10"/>
      <c r="AH19" s="10"/>
      <c r="AI19" s="9">
        <v>2</v>
      </c>
      <c r="AJ19" s="9"/>
      <c r="AK19" s="9">
        <v>2</v>
      </c>
      <c r="AL19" s="9"/>
      <c r="AM19" s="9"/>
      <c r="AN19" s="10"/>
      <c r="AO19" s="10"/>
      <c r="AP19" s="10"/>
      <c r="AQ19" s="10"/>
      <c r="AR19" s="9"/>
      <c r="AS19" s="9"/>
      <c r="AT19" s="9"/>
      <c r="AU19" s="9"/>
    </row>
    <row r="20" spans="1:47" ht="17.850000000000001" customHeight="1" x14ac:dyDescent="0.3">
      <c r="A20" s="7">
        <f t="shared" si="2"/>
        <v>27</v>
      </c>
      <c r="B20" s="7">
        <f t="shared" si="0"/>
        <v>290</v>
      </c>
      <c r="C20" s="7">
        <f t="shared" si="1"/>
        <v>11</v>
      </c>
      <c r="D20" s="19" t="s">
        <v>30</v>
      </c>
      <c r="E20" s="10"/>
      <c r="F20" s="10"/>
      <c r="G20" s="10">
        <v>3</v>
      </c>
      <c r="H20" s="10">
        <v>2</v>
      </c>
      <c r="I20" s="9"/>
      <c r="J20" s="9">
        <v>3</v>
      </c>
      <c r="K20" s="9"/>
      <c r="L20" s="9"/>
      <c r="M20" s="9">
        <v>3</v>
      </c>
      <c r="N20" s="20"/>
      <c r="O20" s="20"/>
      <c r="P20" s="20"/>
      <c r="Q20" s="20"/>
      <c r="R20" s="9"/>
      <c r="S20" s="9"/>
      <c r="T20" s="9"/>
      <c r="U20" s="9"/>
      <c r="V20" s="10"/>
      <c r="W20" s="10"/>
      <c r="X20" s="10"/>
      <c r="Y20" s="10"/>
      <c r="Z20" s="10"/>
      <c r="AA20" s="9"/>
      <c r="AB20" s="9"/>
      <c r="AC20" s="9"/>
      <c r="AD20" s="9"/>
      <c r="AE20" s="10"/>
      <c r="AF20" s="10"/>
      <c r="AG20" s="10"/>
      <c r="AH20" s="10"/>
      <c r="AI20" s="9"/>
      <c r="AJ20" s="9"/>
      <c r="AK20" s="9"/>
      <c r="AL20" s="9"/>
      <c r="AM20" s="9"/>
      <c r="AN20" s="10"/>
      <c r="AO20" s="10"/>
      <c r="AP20" s="10"/>
      <c r="AQ20" s="10"/>
      <c r="AR20" s="9"/>
      <c r="AS20" s="9"/>
      <c r="AT20" s="9"/>
      <c r="AU20" s="9"/>
    </row>
    <row r="21" spans="1:47" ht="17.850000000000001" customHeight="1" x14ac:dyDescent="0.3">
      <c r="A21" s="7">
        <f t="shared" si="2"/>
        <v>25</v>
      </c>
      <c r="B21" s="7">
        <f t="shared" si="0"/>
        <v>440</v>
      </c>
      <c r="C21" s="7">
        <f t="shared" si="1"/>
        <v>15</v>
      </c>
      <c r="D21" s="19" t="s">
        <v>31</v>
      </c>
      <c r="E21" s="10"/>
      <c r="F21" s="10"/>
      <c r="G21" s="10"/>
      <c r="H21" s="10"/>
      <c r="I21" s="9"/>
      <c r="J21" s="9"/>
      <c r="K21" s="9"/>
      <c r="L21" s="9"/>
      <c r="M21" s="9"/>
      <c r="N21" s="21">
        <v>3</v>
      </c>
      <c r="O21" s="20"/>
      <c r="P21" s="20"/>
      <c r="Q21" s="11">
        <v>3</v>
      </c>
      <c r="R21" s="9"/>
      <c r="S21" s="13">
        <v>3</v>
      </c>
      <c r="T21" s="9"/>
      <c r="U21" s="9"/>
      <c r="V21" s="10"/>
      <c r="W21" s="10"/>
      <c r="X21" s="23">
        <v>3</v>
      </c>
      <c r="Y21" s="10"/>
      <c r="Z21" s="10"/>
      <c r="AA21" s="9"/>
      <c r="AB21" s="9"/>
      <c r="AC21" s="9"/>
      <c r="AD21" s="9"/>
      <c r="AE21" s="10"/>
      <c r="AF21" s="10"/>
      <c r="AG21" s="10"/>
      <c r="AH21" s="10"/>
      <c r="AI21" s="9"/>
      <c r="AJ21" s="9"/>
      <c r="AK21" s="9"/>
      <c r="AL21" s="9"/>
      <c r="AM21" s="9"/>
      <c r="AN21" s="10"/>
      <c r="AO21" s="10"/>
      <c r="AP21" s="10"/>
      <c r="AQ21" s="10"/>
      <c r="AR21" s="9"/>
      <c r="AS21" s="9"/>
      <c r="AT21" s="9"/>
      <c r="AU21" s="9">
        <v>3</v>
      </c>
    </row>
    <row r="22" spans="1:47" ht="17.850000000000001" customHeight="1" x14ac:dyDescent="0.3">
      <c r="A22" s="7">
        <f t="shared" si="2"/>
        <v>20</v>
      </c>
      <c r="B22" s="7">
        <f t="shared" si="0"/>
        <v>635</v>
      </c>
      <c r="C22" s="7">
        <f t="shared" si="1"/>
        <v>23</v>
      </c>
      <c r="D22" s="8" t="s">
        <v>32</v>
      </c>
      <c r="E22" s="10"/>
      <c r="F22" s="10"/>
      <c r="G22" s="10"/>
      <c r="H22" s="10"/>
      <c r="I22" s="9"/>
      <c r="J22" s="9"/>
      <c r="K22" s="9"/>
      <c r="L22" s="9"/>
      <c r="M22" s="9"/>
      <c r="N22" s="20">
        <v>2</v>
      </c>
      <c r="O22" s="20"/>
      <c r="P22" s="20"/>
      <c r="Q22" s="20"/>
      <c r="R22" s="9">
        <v>3</v>
      </c>
      <c r="S22" s="9"/>
      <c r="T22" s="9"/>
      <c r="U22" s="9"/>
      <c r="V22" s="10"/>
      <c r="W22" s="17">
        <v>3</v>
      </c>
      <c r="X22" s="10"/>
      <c r="Y22" s="10"/>
      <c r="Z22" s="10"/>
      <c r="AA22" s="9"/>
      <c r="AB22" s="9"/>
      <c r="AC22" s="9"/>
      <c r="AD22" s="9"/>
      <c r="AE22" s="10"/>
      <c r="AF22" s="10"/>
      <c r="AG22" s="10"/>
      <c r="AH22" s="10"/>
      <c r="AI22" s="9"/>
      <c r="AJ22" s="9"/>
      <c r="AK22" s="9"/>
      <c r="AL22" s="9"/>
      <c r="AM22" s="13">
        <v>3</v>
      </c>
      <c r="AN22" s="10">
        <v>3</v>
      </c>
      <c r="AO22" s="10"/>
      <c r="AP22" s="10"/>
      <c r="AQ22" s="10"/>
      <c r="AR22" s="9">
        <v>3</v>
      </c>
      <c r="AS22" s="9"/>
      <c r="AT22" s="138">
        <v>3</v>
      </c>
      <c r="AU22" s="9">
        <v>3</v>
      </c>
    </row>
    <row r="23" spans="1:47" ht="17.850000000000001" customHeight="1" x14ac:dyDescent="0.3">
      <c r="A23" s="7">
        <f t="shared" si="2"/>
        <v>10</v>
      </c>
      <c r="B23" s="7">
        <f t="shared" si="0"/>
        <v>1700</v>
      </c>
      <c r="C23" s="7">
        <f t="shared" si="1"/>
        <v>60</v>
      </c>
      <c r="D23" s="8" t="s">
        <v>33</v>
      </c>
      <c r="E23" s="10"/>
      <c r="F23" s="10">
        <v>3</v>
      </c>
      <c r="G23" s="10">
        <v>3</v>
      </c>
      <c r="H23" s="10">
        <v>3</v>
      </c>
      <c r="I23" s="9">
        <v>3</v>
      </c>
      <c r="J23" s="9"/>
      <c r="K23" s="9"/>
      <c r="L23" s="12">
        <v>3</v>
      </c>
      <c r="M23" s="9"/>
      <c r="N23" s="20"/>
      <c r="O23" s="22">
        <v>3</v>
      </c>
      <c r="P23" s="20"/>
      <c r="Q23" s="18">
        <v>3</v>
      </c>
      <c r="R23" s="9"/>
      <c r="S23" s="9"/>
      <c r="T23" s="9">
        <v>3</v>
      </c>
      <c r="U23" s="9">
        <v>3</v>
      </c>
      <c r="V23" s="10"/>
      <c r="W23" s="17">
        <v>3</v>
      </c>
      <c r="X23" s="10">
        <v>3</v>
      </c>
      <c r="Y23" s="10"/>
      <c r="Z23" s="10"/>
      <c r="AA23" s="9"/>
      <c r="AB23" s="9">
        <v>3</v>
      </c>
      <c r="AC23" s="9">
        <v>3</v>
      </c>
      <c r="AD23" s="9"/>
      <c r="AE23" s="10"/>
      <c r="AF23" s="10"/>
      <c r="AG23" s="10"/>
      <c r="AH23" s="10"/>
      <c r="AI23" s="9"/>
      <c r="AJ23" s="9"/>
      <c r="AK23" s="9">
        <v>3</v>
      </c>
      <c r="AL23" s="9"/>
      <c r="AM23" s="9">
        <v>3</v>
      </c>
      <c r="AN23" s="10">
        <v>3</v>
      </c>
      <c r="AO23" s="10"/>
      <c r="AP23" s="10">
        <v>3</v>
      </c>
      <c r="AQ23" s="10">
        <v>3</v>
      </c>
      <c r="AR23" s="9">
        <v>3</v>
      </c>
      <c r="AS23" s="9"/>
      <c r="AT23" s="9">
        <v>3</v>
      </c>
      <c r="AU23" s="9"/>
    </row>
    <row r="24" spans="1:47" ht="17.850000000000001" customHeight="1" x14ac:dyDescent="0.3">
      <c r="A24" s="7">
        <f t="shared" si="2"/>
        <v>22</v>
      </c>
      <c r="B24" s="7">
        <f t="shared" si="0"/>
        <v>530</v>
      </c>
      <c r="C24" s="7">
        <f t="shared" si="1"/>
        <v>17</v>
      </c>
      <c r="D24" s="8" t="s">
        <v>34</v>
      </c>
      <c r="E24" s="10"/>
      <c r="F24" s="10"/>
      <c r="G24" s="10"/>
      <c r="H24" s="10"/>
      <c r="I24" s="14">
        <v>3</v>
      </c>
      <c r="J24" s="9"/>
      <c r="K24" s="9"/>
      <c r="L24" s="9"/>
      <c r="M24" s="12">
        <v>3</v>
      </c>
      <c r="N24" s="20"/>
      <c r="O24" s="20"/>
      <c r="P24" s="20"/>
      <c r="Q24" s="20"/>
      <c r="R24" s="9"/>
      <c r="S24" s="12">
        <v>3</v>
      </c>
      <c r="T24" s="9"/>
      <c r="U24" s="9"/>
      <c r="V24" s="12">
        <v>3</v>
      </c>
      <c r="W24" s="10"/>
      <c r="X24" s="10"/>
      <c r="Y24" s="10"/>
      <c r="Z24" s="10"/>
      <c r="AA24" s="9"/>
      <c r="AB24" s="9"/>
      <c r="AC24" s="9"/>
      <c r="AD24" s="9"/>
      <c r="AE24" s="10"/>
      <c r="AF24" s="10"/>
      <c r="AG24" s="16">
        <v>3</v>
      </c>
      <c r="AH24" s="10"/>
      <c r="AI24" s="9"/>
      <c r="AJ24" s="9"/>
      <c r="AK24" s="9"/>
      <c r="AL24" s="9"/>
      <c r="AM24" s="9"/>
      <c r="AN24" s="10"/>
      <c r="AO24" s="10"/>
      <c r="AP24" s="10"/>
      <c r="AQ24" s="10"/>
      <c r="AR24" s="9"/>
      <c r="AS24" s="9"/>
      <c r="AT24" s="9"/>
      <c r="AU24" s="9">
        <v>2</v>
      </c>
    </row>
    <row r="25" spans="1:47" ht="17.850000000000001" customHeight="1" x14ac:dyDescent="0.3">
      <c r="A25" s="7">
        <f t="shared" si="2"/>
        <v>13</v>
      </c>
      <c r="B25" s="7">
        <f t="shared" si="0"/>
        <v>1380</v>
      </c>
      <c r="C25" s="7">
        <f t="shared" si="1"/>
        <v>44</v>
      </c>
      <c r="D25" s="8" t="s">
        <v>35</v>
      </c>
      <c r="E25" s="10"/>
      <c r="F25" s="10">
        <v>3</v>
      </c>
      <c r="G25" s="10"/>
      <c r="H25" s="10"/>
      <c r="I25" s="9">
        <v>3</v>
      </c>
      <c r="J25" s="9"/>
      <c r="K25" s="9"/>
      <c r="L25" s="9"/>
      <c r="M25" s="9">
        <v>3</v>
      </c>
      <c r="N25" s="20"/>
      <c r="O25" s="22">
        <v>3</v>
      </c>
      <c r="P25" s="20"/>
      <c r="Q25" s="20"/>
      <c r="R25" s="9">
        <v>3</v>
      </c>
      <c r="S25" s="9"/>
      <c r="T25" s="9">
        <v>3</v>
      </c>
      <c r="U25" s="9"/>
      <c r="V25" s="10">
        <v>3</v>
      </c>
      <c r="W25" s="10"/>
      <c r="X25" s="10"/>
      <c r="Y25" s="10"/>
      <c r="Z25" s="10">
        <v>2</v>
      </c>
      <c r="AA25" s="9"/>
      <c r="AB25" s="9">
        <v>3</v>
      </c>
      <c r="AC25" s="9">
        <v>3</v>
      </c>
      <c r="AD25" s="9"/>
      <c r="AE25" s="10"/>
      <c r="AF25" s="10"/>
      <c r="AG25" s="10"/>
      <c r="AH25" s="10"/>
      <c r="AI25" s="9"/>
      <c r="AJ25" s="9"/>
      <c r="AK25" s="9"/>
      <c r="AL25" s="9">
        <v>3</v>
      </c>
      <c r="AM25" s="9">
        <v>3</v>
      </c>
      <c r="AN25" s="10">
        <v>3</v>
      </c>
      <c r="AO25" s="10"/>
      <c r="AP25" s="10">
        <v>3</v>
      </c>
      <c r="AQ25" s="10"/>
      <c r="AR25" s="9">
        <v>3</v>
      </c>
      <c r="AS25" s="9"/>
      <c r="AT25" s="9"/>
      <c r="AU25" s="9"/>
    </row>
    <row r="26" spans="1:47" ht="17.850000000000001" customHeight="1" x14ac:dyDescent="0.3">
      <c r="A26" s="7">
        <f t="shared" si="2"/>
        <v>19</v>
      </c>
      <c r="B26" s="7">
        <f t="shared" si="0"/>
        <v>1280</v>
      </c>
      <c r="C26" s="7">
        <f t="shared" si="1"/>
        <v>28</v>
      </c>
      <c r="D26" s="8" t="s">
        <v>36</v>
      </c>
      <c r="E26" s="9"/>
      <c r="F26" s="9">
        <v>2</v>
      </c>
      <c r="G26" s="9">
        <v>2</v>
      </c>
      <c r="H26" s="9"/>
      <c r="I26" s="10"/>
      <c r="J26" s="10"/>
      <c r="K26" s="10"/>
      <c r="L26" s="10"/>
      <c r="M26" s="10">
        <v>3</v>
      </c>
      <c r="N26" s="9"/>
      <c r="O26" s="9"/>
      <c r="P26" s="9">
        <v>2</v>
      </c>
      <c r="Q26" s="9"/>
      <c r="R26" s="10"/>
      <c r="S26" s="10">
        <v>2</v>
      </c>
      <c r="T26" s="10"/>
      <c r="U26" s="10">
        <v>2</v>
      </c>
      <c r="V26" s="9"/>
      <c r="W26" s="9">
        <v>1</v>
      </c>
      <c r="X26" s="9"/>
      <c r="Y26" s="9"/>
      <c r="Z26" s="9"/>
      <c r="AA26" s="10"/>
      <c r="AB26" s="10"/>
      <c r="AC26" s="10">
        <v>1</v>
      </c>
      <c r="AD26" s="10">
        <v>1</v>
      </c>
      <c r="AE26" s="9"/>
      <c r="AF26" s="9"/>
      <c r="AG26" s="9"/>
      <c r="AH26" s="9">
        <v>1</v>
      </c>
      <c r="AI26" s="10">
        <v>2</v>
      </c>
      <c r="AJ26" s="10"/>
      <c r="AK26" s="10">
        <v>2</v>
      </c>
      <c r="AL26" s="10"/>
      <c r="AM26" s="10"/>
      <c r="AN26" s="9"/>
      <c r="AO26" s="9">
        <v>2</v>
      </c>
      <c r="AP26" s="9"/>
      <c r="AQ26" s="9">
        <v>2</v>
      </c>
      <c r="AR26" s="10">
        <v>3</v>
      </c>
      <c r="AS26" s="10"/>
      <c r="AT26" s="10"/>
      <c r="AU26" s="10"/>
    </row>
    <row r="27" spans="1:47" ht="17.850000000000001" customHeight="1" x14ac:dyDescent="0.3">
      <c r="A27" s="7">
        <f t="shared" si="2"/>
        <v>36</v>
      </c>
      <c r="B27" s="7">
        <f t="shared" si="0"/>
        <v>85</v>
      </c>
      <c r="C27" s="7">
        <f t="shared" si="1"/>
        <v>3</v>
      </c>
      <c r="D27" s="8" t="s">
        <v>37</v>
      </c>
      <c r="E27" s="9"/>
      <c r="F27" s="9"/>
      <c r="G27" s="9"/>
      <c r="H27" s="9"/>
      <c r="I27" s="10"/>
      <c r="J27" s="10"/>
      <c r="K27" s="10"/>
      <c r="L27" s="10"/>
      <c r="M27" s="10"/>
      <c r="N27" s="9"/>
      <c r="O27" s="9"/>
      <c r="P27" s="9"/>
      <c r="Q27" s="9"/>
      <c r="R27" s="10"/>
      <c r="S27" s="10"/>
      <c r="T27" s="10"/>
      <c r="U27" s="10"/>
      <c r="V27" s="9"/>
      <c r="W27" s="9"/>
      <c r="X27" s="9"/>
      <c r="Y27" s="9"/>
      <c r="Z27" s="9"/>
      <c r="AA27" s="10"/>
      <c r="AB27" s="10"/>
      <c r="AC27" s="10"/>
      <c r="AD27" s="10"/>
      <c r="AE27" s="9"/>
      <c r="AF27" s="9"/>
      <c r="AG27" s="9">
        <v>3</v>
      </c>
      <c r="AH27" s="9"/>
      <c r="AI27" s="10"/>
      <c r="AJ27" s="10"/>
      <c r="AK27" s="10"/>
      <c r="AL27" s="10"/>
      <c r="AM27" s="10"/>
      <c r="AN27" s="9"/>
      <c r="AO27" s="9"/>
      <c r="AP27" s="9"/>
      <c r="AQ27" s="9"/>
      <c r="AR27" s="10"/>
      <c r="AS27" s="10"/>
      <c r="AT27" s="10"/>
      <c r="AU27" s="10"/>
    </row>
    <row r="28" spans="1:47" ht="17.850000000000001" customHeight="1" x14ac:dyDescent="0.3">
      <c r="A28" s="7">
        <f t="shared" si="2"/>
        <v>5</v>
      </c>
      <c r="B28" s="7">
        <f t="shared" si="0"/>
        <v>2005</v>
      </c>
      <c r="C28" s="7">
        <f t="shared" si="1"/>
        <v>67</v>
      </c>
      <c r="D28" s="8" t="s">
        <v>38</v>
      </c>
      <c r="E28" s="9">
        <v>2</v>
      </c>
      <c r="F28" s="9"/>
      <c r="G28" s="9">
        <v>3</v>
      </c>
      <c r="H28" s="9">
        <v>3</v>
      </c>
      <c r="I28" s="10"/>
      <c r="J28" s="10">
        <v>3</v>
      </c>
      <c r="K28" s="10">
        <v>3</v>
      </c>
      <c r="L28" s="10">
        <v>3</v>
      </c>
      <c r="M28" s="10"/>
      <c r="N28" s="9">
        <v>3</v>
      </c>
      <c r="O28" s="9">
        <v>3</v>
      </c>
      <c r="P28" s="9"/>
      <c r="Q28" s="18">
        <v>3</v>
      </c>
      <c r="R28" s="10"/>
      <c r="S28" s="10">
        <v>3</v>
      </c>
      <c r="T28" s="10">
        <v>3</v>
      </c>
      <c r="U28" s="10"/>
      <c r="V28" s="9"/>
      <c r="W28" s="9">
        <v>3</v>
      </c>
      <c r="X28" s="9">
        <v>3</v>
      </c>
      <c r="Y28" s="9"/>
      <c r="Z28" s="9"/>
      <c r="AA28" s="10">
        <v>3</v>
      </c>
      <c r="AB28" s="10">
        <v>3</v>
      </c>
      <c r="AC28" s="10">
        <v>3</v>
      </c>
      <c r="AD28" s="10">
        <v>3</v>
      </c>
      <c r="AE28" s="9"/>
      <c r="AF28" s="9"/>
      <c r="AG28" s="9"/>
      <c r="AH28" s="9"/>
      <c r="AI28" s="10">
        <v>2</v>
      </c>
      <c r="AJ28" s="10"/>
      <c r="AK28" s="10">
        <v>3</v>
      </c>
      <c r="AL28" s="10">
        <v>3</v>
      </c>
      <c r="AM28" s="10"/>
      <c r="AN28" s="9">
        <v>3</v>
      </c>
      <c r="AO28" s="9"/>
      <c r="AP28" s="9">
        <v>3</v>
      </c>
      <c r="AQ28" s="9">
        <v>3</v>
      </c>
      <c r="AR28" s="10"/>
      <c r="AS28" s="10"/>
      <c r="AT28" s="10"/>
      <c r="AU28" s="10"/>
    </row>
    <row r="29" spans="1:47" ht="17.850000000000001" customHeight="1" x14ac:dyDescent="0.3">
      <c r="A29" s="7">
        <f t="shared" si="2"/>
        <v>21</v>
      </c>
      <c r="B29" s="7">
        <f t="shared" si="0"/>
        <v>675</v>
      </c>
      <c r="C29" s="7">
        <f t="shared" si="1"/>
        <v>18</v>
      </c>
      <c r="D29" s="8" t="s">
        <v>39</v>
      </c>
      <c r="E29" s="9"/>
      <c r="F29" s="9"/>
      <c r="G29" s="9"/>
      <c r="H29" s="9"/>
      <c r="I29" s="10">
        <v>3</v>
      </c>
      <c r="J29" s="10"/>
      <c r="K29" s="10"/>
      <c r="L29" s="10">
        <v>2</v>
      </c>
      <c r="M29" s="10"/>
      <c r="N29" s="21">
        <v>3</v>
      </c>
      <c r="O29" s="9"/>
      <c r="P29" s="9"/>
      <c r="Q29" s="9"/>
      <c r="R29" s="10"/>
      <c r="S29" s="10"/>
      <c r="T29" s="10">
        <v>2</v>
      </c>
      <c r="U29" s="16">
        <v>3</v>
      </c>
      <c r="V29" s="9"/>
      <c r="W29" s="9"/>
      <c r="X29" s="9"/>
      <c r="Y29" s="9"/>
      <c r="Z29" s="9"/>
      <c r="AA29" s="22">
        <v>3</v>
      </c>
      <c r="AB29" s="10"/>
      <c r="AC29" s="10"/>
      <c r="AD29" s="10"/>
      <c r="AE29" s="9"/>
      <c r="AF29" s="9"/>
      <c r="AG29" s="9"/>
      <c r="AH29" s="9"/>
      <c r="AI29" s="10"/>
      <c r="AJ29" s="10"/>
      <c r="AK29" s="10">
        <v>2</v>
      </c>
      <c r="AL29" s="10"/>
      <c r="AM29" s="10"/>
      <c r="AN29" s="9"/>
      <c r="AO29" s="9"/>
      <c r="AP29" s="9"/>
      <c r="AQ29" s="9"/>
      <c r="AR29" s="10"/>
      <c r="AS29" s="10"/>
      <c r="AT29" s="10"/>
      <c r="AU29" s="10"/>
    </row>
    <row r="30" spans="1:47" ht="17.850000000000001" customHeight="1" x14ac:dyDescent="0.3">
      <c r="A30" s="7">
        <f t="shared" si="2"/>
        <v>36</v>
      </c>
      <c r="B30" s="7">
        <f t="shared" si="0"/>
        <v>95</v>
      </c>
      <c r="C30" s="7">
        <f t="shared" si="1"/>
        <v>3</v>
      </c>
      <c r="D30" s="8" t="s">
        <v>40</v>
      </c>
      <c r="E30" s="9"/>
      <c r="F30" s="9"/>
      <c r="G30" s="9"/>
      <c r="H30" s="9"/>
      <c r="I30" s="24">
        <v>3</v>
      </c>
      <c r="J30" s="10"/>
      <c r="K30" s="10"/>
      <c r="L30" s="10"/>
      <c r="M30" s="10"/>
      <c r="N30" s="9"/>
      <c r="O30" s="9"/>
      <c r="P30" s="9"/>
      <c r="Q30" s="9"/>
      <c r="R30" s="10"/>
      <c r="S30" s="10"/>
      <c r="T30" s="10"/>
      <c r="U30" s="10"/>
      <c r="V30" s="9"/>
      <c r="W30" s="9"/>
      <c r="X30" s="9"/>
      <c r="Y30" s="9"/>
      <c r="Z30" s="9"/>
      <c r="AA30" s="10"/>
      <c r="AB30" s="10"/>
      <c r="AC30" s="10"/>
      <c r="AD30" s="10"/>
      <c r="AE30" s="9"/>
      <c r="AF30" s="9"/>
      <c r="AG30" s="9"/>
      <c r="AH30" s="9"/>
      <c r="AI30" s="10"/>
      <c r="AJ30" s="10"/>
      <c r="AK30" s="10"/>
      <c r="AL30" s="10"/>
      <c r="AM30" s="10"/>
      <c r="AN30" s="9"/>
      <c r="AO30" s="9"/>
      <c r="AP30" s="9"/>
      <c r="AQ30" s="9"/>
      <c r="AR30" s="10"/>
      <c r="AS30" s="10"/>
      <c r="AT30" s="10"/>
      <c r="AU30" s="10"/>
    </row>
    <row r="31" spans="1:47" ht="17.850000000000001" customHeight="1" x14ac:dyDescent="0.3">
      <c r="A31" s="7">
        <f t="shared" si="2"/>
        <v>22</v>
      </c>
      <c r="B31" s="7">
        <f t="shared" si="0"/>
        <v>460</v>
      </c>
      <c r="C31" s="7">
        <f t="shared" si="1"/>
        <v>17</v>
      </c>
      <c r="D31" s="8" t="s">
        <v>41</v>
      </c>
      <c r="E31" s="9"/>
      <c r="F31" s="9"/>
      <c r="G31" s="9">
        <v>3</v>
      </c>
      <c r="H31" s="9">
        <v>3</v>
      </c>
      <c r="I31" s="10"/>
      <c r="J31" s="10"/>
      <c r="K31" s="10"/>
      <c r="L31" s="10">
        <v>3</v>
      </c>
      <c r="M31" s="10">
        <v>3</v>
      </c>
      <c r="N31" s="9"/>
      <c r="O31" s="9"/>
      <c r="P31" s="9"/>
      <c r="Q31" s="9"/>
      <c r="R31" s="10">
        <v>3</v>
      </c>
      <c r="S31" s="10"/>
      <c r="T31" s="10"/>
      <c r="U31" s="10"/>
      <c r="V31" s="9"/>
      <c r="W31" s="9"/>
      <c r="X31" s="9"/>
      <c r="Y31" s="9"/>
      <c r="Z31" s="9"/>
      <c r="AA31" s="10"/>
      <c r="AB31" s="10"/>
      <c r="AC31" s="10"/>
      <c r="AD31" s="10"/>
      <c r="AE31" s="9"/>
      <c r="AF31" s="9"/>
      <c r="AG31" s="9"/>
      <c r="AH31" s="9"/>
      <c r="AI31" s="10"/>
      <c r="AJ31" s="10">
        <v>2</v>
      </c>
      <c r="AK31" s="10"/>
      <c r="AL31" s="10"/>
      <c r="AM31" s="10"/>
      <c r="AN31" s="9"/>
      <c r="AO31" s="9"/>
      <c r="AP31" s="9"/>
      <c r="AQ31" s="9"/>
      <c r="AR31" s="10"/>
      <c r="AS31" s="10"/>
      <c r="AT31" s="10"/>
      <c r="AU31" s="10"/>
    </row>
    <row r="32" spans="1:47" ht="17.850000000000001" customHeight="1" x14ac:dyDescent="0.3">
      <c r="A32" s="7">
        <f t="shared" si="2"/>
        <v>12</v>
      </c>
      <c r="B32" s="7">
        <f t="shared" si="0"/>
        <v>1750</v>
      </c>
      <c r="C32" s="7">
        <f t="shared" si="1"/>
        <v>52</v>
      </c>
      <c r="D32" s="8" t="s">
        <v>42</v>
      </c>
      <c r="E32" s="9"/>
      <c r="F32" s="9"/>
      <c r="G32" s="9"/>
      <c r="H32" s="9"/>
      <c r="I32" s="10"/>
      <c r="J32" s="10"/>
      <c r="K32" s="10"/>
      <c r="L32" s="10">
        <v>3</v>
      </c>
      <c r="M32" s="10"/>
      <c r="N32" s="9">
        <v>2</v>
      </c>
      <c r="O32" s="9"/>
      <c r="P32" s="9"/>
      <c r="Q32" s="11">
        <v>3</v>
      </c>
      <c r="R32" s="10">
        <v>2</v>
      </c>
      <c r="S32" s="13">
        <v>3</v>
      </c>
      <c r="T32" s="10"/>
      <c r="U32" s="10"/>
      <c r="V32" s="9"/>
      <c r="W32" s="17">
        <v>3</v>
      </c>
      <c r="X32" s="9">
        <v>2</v>
      </c>
      <c r="Y32" s="9">
        <v>2</v>
      </c>
      <c r="Z32" s="9">
        <v>3</v>
      </c>
      <c r="AA32" s="15">
        <v>3</v>
      </c>
      <c r="AB32" s="10">
        <v>3</v>
      </c>
      <c r="AC32" s="10">
        <v>3</v>
      </c>
      <c r="AD32" s="10"/>
      <c r="AE32" s="9"/>
      <c r="AF32" s="9"/>
      <c r="AG32" s="9">
        <v>3</v>
      </c>
      <c r="AH32" s="9">
        <v>2</v>
      </c>
      <c r="AI32" s="10">
        <v>3</v>
      </c>
      <c r="AJ32" s="10"/>
      <c r="AK32" s="10">
        <v>3</v>
      </c>
      <c r="AL32" s="10"/>
      <c r="AM32" s="10"/>
      <c r="AN32" s="9">
        <v>3</v>
      </c>
      <c r="AO32" s="9"/>
      <c r="AP32" s="9"/>
      <c r="AQ32" s="9"/>
      <c r="AR32" s="10">
        <v>3</v>
      </c>
      <c r="AS32" s="10"/>
      <c r="AT32" s="10"/>
      <c r="AU32" s="10">
        <v>3</v>
      </c>
    </row>
    <row r="33" spans="1:47" ht="17.850000000000001" customHeight="1" x14ac:dyDescent="0.3">
      <c r="A33" s="7">
        <f t="shared" si="2"/>
        <v>29</v>
      </c>
      <c r="B33" s="7">
        <f t="shared" si="0"/>
        <v>310</v>
      </c>
      <c r="C33" s="7">
        <f t="shared" si="1"/>
        <v>8</v>
      </c>
      <c r="D33" s="8" t="s">
        <v>43</v>
      </c>
      <c r="E33" s="9"/>
      <c r="F33" s="9"/>
      <c r="G33" s="9"/>
      <c r="H33" s="9"/>
      <c r="I33" s="10"/>
      <c r="J33" s="10"/>
      <c r="K33" s="10">
        <v>3</v>
      </c>
      <c r="L33" s="10"/>
      <c r="M33" s="10"/>
      <c r="N33" s="9"/>
      <c r="O33" s="9"/>
      <c r="P33" s="9"/>
      <c r="Q33" s="9"/>
      <c r="R33" s="25">
        <v>3</v>
      </c>
      <c r="S33" s="10"/>
      <c r="T33" s="10"/>
      <c r="U33" s="10"/>
      <c r="V33" s="9">
        <v>2</v>
      </c>
      <c r="W33" s="9"/>
      <c r="X33" s="9"/>
      <c r="Y33" s="9"/>
      <c r="Z33" s="9"/>
      <c r="AA33" s="10"/>
      <c r="AB33" s="10"/>
      <c r="AC33" s="10"/>
      <c r="AD33" s="10"/>
      <c r="AE33" s="9"/>
      <c r="AF33" s="9"/>
      <c r="AG33" s="9"/>
      <c r="AH33" s="9"/>
      <c r="AI33" s="10"/>
      <c r="AJ33" s="10"/>
      <c r="AK33" s="10"/>
      <c r="AL33" s="10"/>
      <c r="AM33" s="10"/>
      <c r="AN33" s="9"/>
      <c r="AO33" s="9"/>
      <c r="AP33" s="9"/>
      <c r="AQ33" s="9"/>
      <c r="AR33" s="10"/>
      <c r="AS33" s="10"/>
      <c r="AT33" s="10"/>
      <c r="AU33" s="10"/>
    </row>
    <row r="34" spans="1:47" ht="17.850000000000001" customHeight="1" x14ac:dyDescent="0.3">
      <c r="A34" s="7">
        <f t="shared" si="2"/>
        <v>36</v>
      </c>
      <c r="B34" s="7">
        <f t="shared" si="0"/>
        <v>75</v>
      </c>
      <c r="C34" s="7">
        <f t="shared" si="1"/>
        <v>3</v>
      </c>
      <c r="D34" s="8" t="s">
        <v>44</v>
      </c>
      <c r="E34" s="9"/>
      <c r="F34" s="9"/>
      <c r="G34" s="9"/>
      <c r="H34" s="9"/>
      <c r="I34" s="10"/>
      <c r="J34" s="10"/>
      <c r="K34" s="10"/>
      <c r="L34" s="10">
        <v>3</v>
      </c>
      <c r="M34" s="10"/>
      <c r="N34" s="9"/>
      <c r="O34" s="9"/>
      <c r="P34" s="9"/>
      <c r="Q34" s="9"/>
      <c r="R34" s="10"/>
      <c r="S34" s="10"/>
      <c r="T34" s="10"/>
      <c r="U34" s="10"/>
      <c r="V34" s="9"/>
      <c r="W34" s="9"/>
      <c r="X34" s="9"/>
      <c r="Y34" s="9"/>
      <c r="Z34" s="9"/>
      <c r="AA34" s="10"/>
      <c r="AB34" s="10"/>
      <c r="AC34" s="10"/>
      <c r="AD34" s="10"/>
      <c r="AE34" s="9"/>
      <c r="AF34" s="9"/>
      <c r="AG34" s="9"/>
      <c r="AH34" s="9"/>
      <c r="AI34" s="10"/>
      <c r="AJ34" s="10"/>
      <c r="AK34" s="10"/>
      <c r="AL34" s="10"/>
      <c r="AM34" s="10"/>
      <c r="AN34" s="9"/>
      <c r="AO34" s="9"/>
      <c r="AP34" s="9"/>
      <c r="AQ34" s="9"/>
      <c r="AR34" s="10"/>
      <c r="AS34" s="10"/>
      <c r="AT34" s="10"/>
      <c r="AU34" s="10"/>
    </row>
    <row r="35" spans="1:47" ht="17.850000000000001" customHeight="1" x14ac:dyDescent="0.3">
      <c r="A35" s="7">
        <f t="shared" si="2"/>
        <v>30</v>
      </c>
      <c r="B35" s="7">
        <f t="shared" si="0"/>
        <v>210</v>
      </c>
      <c r="C35" s="7">
        <f t="shared" si="1"/>
        <v>6</v>
      </c>
      <c r="D35" s="8" t="s">
        <v>45</v>
      </c>
      <c r="E35" s="9"/>
      <c r="F35" s="9"/>
      <c r="G35" s="9"/>
      <c r="H35" s="9"/>
      <c r="I35" s="10"/>
      <c r="J35" s="10"/>
      <c r="K35" s="10"/>
      <c r="L35" s="10"/>
      <c r="M35" s="10"/>
      <c r="N35" s="9">
        <v>3</v>
      </c>
      <c r="O35" s="9"/>
      <c r="P35" s="9"/>
      <c r="Q35" s="9"/>
      <c r="R35" s="10"/>
      <c r="S35" s="10"/>
      <c r="T35" s="10"/>
      <c r="U35" s="10"/>
      <c r="V35" s="9"/>
      <c r="W35" s="9"/>
      <c r="X35" s="9"/>
      <c r="Y35" s="9"/>
      <c r="Z35" s="9"/>
      <c r="AA35" s="10"/>
      <c r="AB35" s="10"/>
      <c r="AC35" s="10"/>
      <c r="AD35" s="10"/>
      <c r="AE35" s="9"/>
      <c r="AF35" s="9">
        <v>3</v>
      </c>
      <c r="AG35" s="9"/>
      <c r="AH35" s="9"/>
      <c r="AI35" s="10"/>
      <c r="AJ35" s="10"/>
      <c r="AK35" s="10"/>
      <c r="AL35" s="10"/>
      <c r="AM35" s="10"/>
      <c r="AN35" s="9"/>
      <c r="AO35" s="9"/>
      <c r="AP35" s="9"/>
      <c r="AQ35" s="9"/>
      <c r="AR35" s="10"/>
      <c r="AS35" s="10"/>
      <c r="AT35" s="10"/>
      <c r="AU35" s="10"/>
    </row>
    <row r="36" spans="1:47" ht="17.850000000000001" customHeight="1" x14ac:dyDescent="0.3">
      <c r="A36" s="7">
        <f t="shared" si="2"/>
        <v>36</v>
      </c>
      <c r="B36" s="7">
        <f t="shared" si="0"/>
        <v>70</v>
      </c>
      <c r="C36" s="7">
        <f t="shared" si="1"/>
        <v>3</v>
      </c>
      <c r="D36" s="8" t="s">
        <v>46</v>
      </c>
      <c r="E36" s="9"/>
      <c r="F36" s="9"/>
      <c r="G36" s="9"/>
      <c r="H36" s="9">
        <v>3</v>
      </c>
      <c r="I36" s="10"/>
      <c r="J36" s="10"/>
      <c r="K36" s="10"/>
      <c r="L36" s="10"/>
      <c r="M36" s="10"/>
      <c r="N36" s="9"/>
      <c r="O36" s="9"/>
      <c r="P36" s="9"/>
      <c r="Q36" s="9"/>
      <c r="R36" s="10"/>
      <c r="S36" s="10"/>
      <c r="T36" s="10"/>
      <c r="U36" s="10"/>
      <c r="V36" s="9"/>
      <c r="W36" s="9"/>
      <c r="X36" s="9"/>
      <c r="Y36" s="9"/>
      <c r="Z36" s="9"/>
      <c r="AA36" s="10"/>
      <c r="AB36" s="10"/>
      <c r="AC36" s="10"/>
      <c r="AD36" s="10"/>
      <c r="AE36" s="9"/>
      <c r="AF36" s="9"/>
      <c r="AG36" s="9"/>
      <c r="AH36" s="9"/>
      <c r="AI36" s="10"/>
      <c r="AJ36" s="10"/>
      <c r="AK36" s="10"/>
      <c r="AL36" s="10"/>
      <c r="AM36" s="10"/>
      <c r="AN36" s="9"/>
      <c r="AO36" s="9"/>
      <c r="AP36" s="9"/>
      <c r="AQ36" s="9"/>
      <c r="AR36" s="10"/>
      <c r="AS36" s="10"/>
      <c r="AT36" s="10"/>
      <c r="AU36" s="10"/>
    </row>
    <row r="37" spans="1:47" ht="17.850000000000001" customHeight="1" x14ac:dyDescent="0.3">
      <c r="A37" s="7">
        <f t="shared" si="2"/>
        <v>30</v>
      </c>
      <c r="B37" s="7">
        <f t="shared" si="0"/>
        <v>210</v>
      </c>
      <c r="C37" s="7">
        <f t="shared" si="1"/>
        <v>6</v>
      </c>
      <c r="D37" s="19" t="s">
        <v>47</v>
      </c>
      <c r="E37" s="10"/>
      <c r="F37" s="10"/>
      <c r="G37" s="10"/>
      <c r="H37" s="10"/>
      <c r="I37" s="9">
        <v>3</v>
      </c>
      <c r="J37" s="9"/>
      <c r="K37" s="9"/>
      <c r="L37" s="9"/>
      <c r="M37" s="9"/>
      <c r="N37" s="10"/>
      <c r="O37" s="10"/>
      <c r="P37" s="10"/>
      <c r="Q37" s="20"/>
      <c r="R37" s="9"/>
      <c r="S37" s="9"/>
      <c r="T37" s="9"/>
      <c r="U37" s="9"/>
      <c r="V37" s="10"/>
      <c r="W37" s="10"/>
      <c r="X37" s="10"/>
      <c r="Y37" s="10"/>
      <c r="Z37" s="10"/>
      <c r="AA37" s="15">
        <v>3</v>
      </c>
      <c r="AB37" s="9"/>
      <c r="AC37" s="9"/>
      <c r="AD37" s="9"/>
      <c r="AE37" s="10"/>
      <c r="AF37" s="10"/>
      <c r="AG37" s="10"/>
      <c r="AH37" s="10"/>
      <c r="AI37" s="9"/>
      <c r="AJ37" s="9"/>
      <c r="AK37" s="9"/>
      <c r="AL37" s="9"/>
      <c r="AM37" s="9"/>
      <c r="AN37" s="10"/>
      <c r="AO37" s="10"/>
      <c r="AP37" s="10"/>
      <c r="AQ37" s="10"/>
      <c r="AR37" s="9"/>
      <c r="AS37" s="9"/>
      <c r="AT37" s="9"/>
      <c r="AU37" s="9"/>
    </row>
    <row r="38" spans="1:47" ht="17.850000000000001" customHeight="1" x14ac:dyDescent="0.3">
      <c r="A38" s="7">
        <f t="shared" si="2"/>
        <v>36</v>
      </c>
      <c r="B38" s="7">
        <f t="shared" si="0"/>
        <v>80</v>
      </c>
      <c r="C38" s="7">
        <f t="shared" si="1"/>
        <v>3</v>
      </c>
      <c r="D38" s="19" t="s">
        <v>48</v>
      </c>
      <c r="E38" s="10"/>
      <c r="F38" s="10"/>
      <c r="G38" s="10"/>
      <c r="H38" s="10"/>
      <c r="I38" s="9"/>
      <c r="J38" s="9"/>
      <c r="K38" s="9"/>
      <c r="L38" s="9"/>
      <c r="M38" s="9"/>
      <c r="N38" s="10"/>
      <c r="O38" s="10"/>
      <c r="P38" s="10"/>
      <c r="Q38" s="20"/>
      <c r="R38" s="9"/>
      <c r="S38" s="13">
        <v>3</v>
      </c>
      <c r="T38" s="9"/>
      <c r="U38" s="9"/>
      <c r="V38" s="10"/>
      <c r="W38" s="10"/>
      <c r="X38" s="10"/>
      <c r="Y38" s="10"/>
      <c r="Z38" s="10"/>
      <c r="AA38" s="9"/>
      <c r="AB38" s="9"/>
      <c r="AC38" s="9"/>
      <c r="AD38" s="9"/>
      <c r="AE38" s="10"/>
      <c r="AF38" s="10"/>
      <c r="AG38" s="10"/>
      <c r="AH38" s="10"/>
      <c r="AI38" s="9"/>
      <c r="AJ38" s="9"/>
      <c r="AK38" s="9"/>
      <c r="AL38" s="9"/>
      <c r="AM38" s="9"/>
      <c r="AN38" s="10"/>
      <c r="AO38" s="10"/>
      <c r="AP38" s="10"/>
      <c r="AQ38" s="10"/>
      <c r="AR38" s="9"/>
      <c r="AS38" s="9"/>
      <c r="AT38" s="9"/>
      <c r="AU38" s="9"/>
    </row>
    <row r="39" spans="1:47" ht="17.850000000000001" customHeight="1" x14ac:dyDescent="0.3">
      <c r="A39" s="7">
        <f t="shared" si="2"/>
        <v>36</v>
      </c>
      <c r="B39" s="7">
        <f t="shared" si="0"/>
        <v>110</v>
      </c>
      <c r="C39" s="7">
        <f t="shared" si="1"/>
        <v>3</v>
      </c>
      <c r="D39" s="19" t="s">
        <v>49</v>
      </c>
      <c r="E39" s="10"/>
      <c r="F39" s="10"/>
      <c r="G39" s="10"/>
      <c r="H39" s="10"/>
      <c r="I39" s="9"/>
      <c r="J39" s="9"/>
      <c r="K39" s="9"/>
      <c r="L39" s="9"/>
      <c r="M39" s="9"/>
      <c r="N39" s="10"/>
      <c r="O39" s="10"/>
      <c r="P39" s="10"/>
      <c r="Q39" s="20"/>
      <c r="R39" s="9"/>
      <c r="S39" s="9"/>
      <c r="T39" s="9"/>
      <c r="U39" s="16">
        <v>3</v>
      </c>
      <c r="V39" s="10"/>
      <c r="W39" s="10"/>
      <c r="X39" s="10"/>
      <c r="Y39" s="10"/>
      <c r="Z39" s="10"/>
      <c r="AA39" s="9"/>
      <c r="AB39" s="9"/>
      <c r="AC39" s="9"/>
      <c r="AD39" s="9"/>
      <c r="AE39" s="10"/>
      <c r="AF39" s="10"/>
      <c r="AG39" s="10"/>
      <c r="AH39" s="10"/>
      <c r="AI39" s="9"/>
      <c r="AJ39" s="9"/>
      <c r="AK39" s="9"/>
      <c r="AL39" s="9"/>
      <c r="AM39" s="9"/>
      <c r="AN39" s="10"/>
      <c r="AO39" s="10"/>
      <c r="AP39" s="10"/>
      <c r="AQ39" s="10"/>
      <c r="AR39" s="9"/>
      <c r="AS39" s="9"/>
      <c r="AT39" s="9"/>
      <c r="AU39" s="9"/>
    </row>
    <row r="40" spans="1:47" ht="17.850000000000001" customHeight="1" x14ac:dyDescent="0.3">
      <c r="A40" s="7">
        <f t="shared" si="2"/>
        <v>44</v>
      </c>
      <c r="B40" s="7">
        <f t="shared" si="0"/>
        <v>0</v>
      </c>
      <c r="C40" s="7">
        <f t="shared" si="1"/>
        <v>0</v>
      </c>
      <c r="D40" s="19" t="s">
        <v>50</v>
      </c>
      <c r="E40" s="10"/>
      <c r="F40" s="10"/>
      <c r="G40" s="10"/>
      <c r="H40" s="10"/>
      <c r="I40" s="9"/>
      <c r="J40" s="9"/>
      <c r="K40" s="9"/>
      <c r="L40" s="9"/>
      <c r="M40" s="9"/>
      <c r="N40" s="10"/>
      <c r="O40" s="10"/>
      <c r="P40" s="10"/>
      <c r="Q40" s="20"/>
      <c r="R40" s="9"/>
      <c r="S40" s="9"/>
      <c r="T40" s="9"/>
      <c r="U40" s="9"/>
      <c r="V40" s="10"/>
      <c r="W40" s="10"/>
      <c r="X40" s="10"/>
      <c r="Y40" s="10"/>
      <c r="Z40" s="10"/>
      <c r="AA40" s="9"/>
      <c r="AB40" s="9"/>
      <c r="AC40" s="9"/>
      <c r="AD40" s="9"/>
      <c r="AE40" s="10"/>
      <c r="AF40" s="10"/>
      <c r="AG40" s="10"/>
      <c r="AH40" s="10"/>
      <c r="AI40" s="9"/>
      <c r="AJ40" s="9"/>
      <c r="AK40" s="9"/>
      <c r="AL40" s="9"/>
      <c r="AM40" s="9"/>
      <c r="AN40" s="10"/>
      <c r="AO40" s="10"/>
      <c r="AP40" s="10"/>
      <c r="AQ40" s="10"/>
      <c r="AR40" s="9"/>
      <c r="AS40" s="9"/>
      <c r="AT40" s="9"/>
      <c r="AU40" s="9"/>
    </row>
    <row r="41" spans="1:47" ht="17.850000000000001" customHeight="1" x14ac:dyDescent="0.3">
      <c r="A41" s="7">
        <f t="shared" si="2"/>
        <v>44</v>
      </c>
      <c r="B41" s="7">
        <f t="shared" si="0"/>
        <v>0</v>
      </c>
      <c r="C41" s="7">
        <f t="shared" si="1"/>
        <v>0</v>
      </c>
      <c r="D41" s="19" t="s">
        <v>51</v>
      </c>
      <c r="E41" s="10"/>
      <c r="F41" s="10"/>
      <c r="G41" s="10"/>
      <c r="H41" s="10"/>
      <c r="I41" s="9"/>
      <c r="J41" s="9"/>
      <c r="K41" s="9"/>
      <c r="L41" s="9"/>
      <c r="M41" s="9"/>
      <c r="N41" s="10"/>
      <c r="O41" s="10"/>
      <c r="P41" s="10"/>
      <c r="Q41" s="20"/>
      <c r="R41" s="9"/>
      <c r="S41" s="9"/>
      <c r="T41" s="9"/>
      <c r="U41" s="9"/>
      <c r="V41" s="10"/>
      <c r="W41" s="10"/>
      <c r="X41" s="10"/>
      <c r="Y41" s="10"/>
      <c r="Z41" s="10"/>
      <c r="AA41" s="9"/>
      <c r="AB41" s="9"/>
      <c r="AC41" s="9"/>
      <c r="AD41" s="9"/>
      <c r="AE41" s="10"/>
      <c r="AF41" s="10"/>
      <c r="AG41" s="10"/>
      <c r="AH41" s="10"/>
      <c r="AI41" s="9"/>
      <c r="AJ41" s="9"/>
      <c r="AK41" s="9"/>
      <c r="AL41" s="9"/>
      <c r="AM41" s="9"/>
      <c r="AN41" s="10"/>
      <c r="AO41" s="10"/>
      <c r="AP41" s="10"/>
      <c r="AQ41" s="10"/>
      <c r="AR41" s="9"/>
      <c r="AS41" s="9"/>
      <c r="AT41" s="9"/>
      <c r="AU41" s="9"/>
    </row>
    <row r="42" spans="1:47" ht="17.850000000000001" customHeight="1" x14ac:dyDescent="0.3">
      <c r="A42" s="7">
        <f t="shared" si="2"/>
        <v>34</v>
      </c>
      <c r="B42" s="7">
        <f t="shared" si="0"/>
        <v>130</v>
      </c>
      <c r="C42" s="7">
        <f t="shared" si="1"/>
        <v>5</v>
      </c>
      <c r="D42" s="19" t="s">
        <v>52</v>
      </c>
      <c r="E42" s="10"/>
      <c r="F42" s="10"/>
      <c r="G42" s="10">
        <v>3</v>
      </c>
      <c r="H42" s="10"/>
      <c r="I42" s="9"/>
      <c r="J42" s="9"/>
      <c r="K42" s="9"/>
      <c r="L42" s="9"/>
      <c r="M42" s="9"/>
      <c r="N42" s="10"/>
      <c r="O42" s="10"/>
      <c r="P42" s="10"/>
      <c r="Q42" s="20"/>
      <c r="R42" s="9"/>
      <c r="S42" s="9"/>
      <c r="T42" s="9"/>
      <c r="U42" s="9"/>
      <c r="V42" s="10"/>
      <c r="W42" s="10"/>
      <c r="X42" s="10"/>
      <c r="Y42" s="10"/>
      <c r="Z42" s="10"/>
      <c r="AA42" s="9"/>
      <c r="AB42" s="9"/>
      <c r="AC42" s="9"/>
      <c r="AD42" s="9"/>
      <c r="AE42" s="10"/>
      <c r="AF42" s="10"/>
      <c r="AG42" s="10"/>
      <c r="AH42" s="10"/>
      <c r="AI42" s="9"/>
      <c r="AJ42" s="9"/>
      <c r="AK42" s="9"/>
      <c r="AL42" s="9"/>
      <c r="AM42" s="9"/>
      <c r="AN42" s="10"/>
      <c r="AO42" s="10"/>
      <c r="AP42" s="10"/>
      <c r="AQ42" s="10"/>
      <c r="AR42" s="9"/>
      <c r="AS42" s="9"/>
      <c r="AT42" s="9"/>
      <c r="AU42" s="9">
        <v>2</v>
      </c>
    </row>
    <row r="43" spans="1:47" ht="17.850000000000001" customHeight="1" x14ac:dyDescent="0.3">
      <c r="A43" s="7">
        <f t="shared" si="2"/>
        <v>44</v>
      </c>
      <c r="B43" s="7">
        <f t="shared" si="0"/>
        <v>0</v>
      </c>
      <c r="C43" s="7">
        <f t="shared" si="1"/>
        <v>0</v>
      </c>
      <c r="D43" s="19" t="s">
        <v>53</v>
      </c>
      <c r="E43" s="10"/>
      <c r="F43" s="10"/>
      <c r="G43" s="10"/>
      <c r="H43" s="10"/>
      <c r="I43" s="9"/>
      <c r="J43" s="9"/>
      <c r="K43" s="9"/>
      <c r="L43" s="9"/>
      <c r="M43" s="9"/>
      <c r="N43" s="10"/>
      <c r="O43" s="10"/>
      <c r="P43" s="10"/>
      <c r="Q43" s="20"/>
      <c r="R43" s="9"/>
      <c r="S43" s="9"/>
      <c r="T43" s="9"/>
      <c r="U43" s="9"/>
      <c r="V43" s="10"/>
      <c r="W43" s="10"/>
      <c r="X43" s="10"/>
      <c r="Y43" s="10"/>
      <c r="Z43" s="10"/>
      <c r="AA43" s="9"/>
      <c r="AB43" s="9"/>
      <c r="AC43" s="9"/>
      <c r="AD43" s="9"/>
      <c r="AE43" s="10"/>
      <c r="AF43" s="10"/>
      <c r="AG43" s="10"/>
      <c r="AH43" s="10"/>
      <c r="AI43" s="9"/>
      <c r="AJ43" s="9"/>
      <c r="AK43" s="9"/>
      <c r="AL43" s="9"/>
      <c r="AM43" s="9"/>
      <c r="AN43" s="10"/>
      <c r="AO43" s="10"/>
      <c r="AP43" s="10"/>
      <c r="AQ43" s="10"/>
      <c r="AR43" s="9"/>
      <c r="AS43" s="9"/>
      <c r="AT43" s="9"/>
      <c r="AU43" s="9"/>
    </row>
    <row r="44" spans="1:47" ht="17.850000000000001" customHeight="1" x14ac:dyDescent="0.3">
      <c r="A44" s="7">
        <f t="shared" si="2"/>
        <v>35</v>
      </c>
      <c r="B44" s="7">
        <f t="shared" si="0"/>
        <v>175</v>
      </c>
      <c r="C44" s="7">
        <f t="shared" si="1"/>
        <v>4</v>
      </c>
      <c r="D44" s="19" t="s">
        <v>54</v>
      </c>
      <c r="E44" s="10"/>
      <c r="F44" s="10"/>
      <c r="G44" s="10"/>
      <c r="H44" s="10"/>
      <c r="I44" s="9"/>
      <c r="J44" s="9"/>
      <c r="K44" s="9"/>
      <c r="L44" s="9"/>
      <c r="M44" s="9"/>
      <c r="N44" s="10"/>
      <c r="O44" s="10"/>
      <c r="P44" s="10"/>
      <c r="Q44" s="20"/>
      <c r="R44" s="9"/>
      <c r="S44" s="9"/>
      <c r="T44" s="9"/>
      <c r="U44" s="9"/>
      <c r="V44" s="10"/>
      <c r="W44" s="10"/>
      <c r="X44" s="10"/>
      <c r="Y44" s="10"/>
      <c r="Z44" s="10"/>
      <c r="AA44" s="9"/>
      <c r="AB44" s="9"/>
      <c r="AC44" s="9">
        <v>1</v>
      </c>
      <c r="AD44" s="9"/>
      <c r="AE44" s="10"/>
      <c r="AF44" s="10"/>
      <c r="AG44" s="10"/>
      <c r="AH44" s="10"/>
      <c r="AI44" s="9"/>
      <c r="AJ44" s="18">
        <v>3</v>
      </c>
      <c r="AK44" s="9"/>
      <c r="AL44" s="9"/>
      <c r="AM44" s="9"/>
      <c r="AN44" s="10"/>
      <c r="AO44" s="10"/>
      <c r="AP44" s="10"/>
      <c r="AQ44" s="10"/>
      <c r="AR44" s="9"/>
      <c r="AS44" s="9"/>
      <c r="AT44" s="9"/>
      <c r="AU44" s="9"/>
    </row>
    <row r="45" spans="1:47" ht="17.850000000000001" customHeight="1" x14ac:dyDescent="0.3">
      <c r="A45" s="7">
        <f t="shared" si="2"/>
        <v>28</v>
      </c>
      <c r="B45" s="7">
        <f t="shared" si="0"/>
        <v>225</v>
      </c>
      <c r="C45" s="7">
        <f t="shared" si="1"/>
        <v>9</v>
      </c>
      <c r="D45" s="19" t="s">
        <v>55</v>
      </c>
      <c r="E45" s="10"/>
      <c r="F45" s="10"/>
      <c r="G45" s="10"/>
      <c r="H45" s="10"/>
      <c r="I45" s="9"/>
      <c r="J45" s="9"/>
      <c r="K45" s="9"/>
      <c r="L45" s="9"/>
      <c r="M45" s="9"/>
      <c r="N45" s="10"/>
      <c r="O45" s="10"/>
      <c r="P45" s="10"/>
      <c r="Q45" s="20"/>
      <c r="R45" s="9"/>
      <c r="S45" s="9"/>
      <c r="T45" s="9"/>
      <c r="U45" s="9"/>
      <c r="V45" s="10"/>
      <c r="W45" s="10"/>
      <c r="X45" s="10"/>
      <c r="Y45" s="10"/>
      <c r="Z45" s="10"/>
      <c r="AA45" s="9"/>
      <c r="AB45" s="9"/>
      <c r="AC45" s="9"/>
      <c r="AD45" s="9"/>
      <c r="AE45" s="10"/>
      <c r="AF45" s="10"/>
      <c r="AG45" s="10"/>
      <c r="AH45" s="10"/>
      <c r="AI45" s="9"/>
      <c r="AJ45" s="18">
        <v>3</v>
      </c>
      <c r="AK45" s="9"/>
      <c r="AL45" s="9"/>
      <c r="AM45" s="9"/>
      <c r="AN45" s="10"/>
      <c r="AO45" s="10"/>
      <c r="AP45" s="129">
        <v>3</v>
      </c>
      <c r="AQ45" s="10"/>
      <c r="AR45" s="9"/>
      <c r="AS45" s="9"/>
      <c r="AT45" s="159">
        <v>3</v>
      </c>
      <c r="AU45" s="9"/>
    </row>
    <row r="46" spans="1:47" ht="17.850000000000001" customHeight="1" x14ac:dyDescent="0.3">
      <c r="A46" s="7">
        <f t="shared" si="2"/>
        <v>30</v>
      </c>
      <c r="B46" s="7">
        <f t="shared" si="0"/>
        <v>140</v>
      </c>
      <c r="C46" s="7">
        <f t="shared" si="1"/>
        <v>6</v>
      </c>
      <c r="D46" s="19" t="s">
        <v>56</v>
      </c>
      <c r="E46" s="10"/>
      <c r="F46" s="10"/>
      <c r="G46" s="10"/>
      <c r="H46" s="10"/>
      <c r="I46" s="9"/>
      <c r="J46" s="9"/>
      <c r="K46" s="9"/>
      <c r="L46" s="9"/>
      <c r="M46" s="9"/>
      <c r="N46" s="10"/>
      <c r="O46" s="10"/>
      <c r="P46" s="10"/>
      <c r="Q46" s="20"/>
      <c r="R46" s="9"/>
      <c r="S46" s="9"/>
      <c r="T46" s="9"/>
      <c r="U46" s="9"/>
      <c r="V46" s="10"/>
      <c r="W46" s="10"/>
      <c r="X46" s="10"/>
      <c r="Y46" s="10"/>
      <c r="Z46" s="10"/>
      <c r="AA46" s="9"/>
      <c r="AB46" s="9"/>
      <c r="AC46" s="9"/>
      <c r="AD46" s="9"/>
      <c r="AE46" s="10"/>
      <c r="AF46" s="10"/>
      <c r="AG46" s="10"/>
      <c r="AH46" s="10"/>
      <c r="AI46" s="9"/>
      <c r="AJ46" s="18">
        <v>3</v>
      </c>
      <c r="AK46" s="9"/>
      <c r="AL46" s="9"/>
      <c r="AM46" s="9"/>
      <c r="AN46" s="10"/>
      <c r="AO46" s="10"/>
      <c r="AP46" s="10"/>
      <c r="AQ46" s="10"/>
      <c r="AR46" s="9"/>
      <c r="AS46" s="9"/>
      <c r="AT46" s="159">
        <v>3</v>
      </c>
      <c r="AU46" s="9"/>
    </row>
    <row r="47" spans="1:47" ht="17.850000000000001" customHeight="1" x14ac:dyDescent="0.3">
      <c r="A47" s="7">
        <f t="shared" si="2"/>
        <v>30</v>
      </c>
      <c r="B47" s="7">
        <f t="shared" si="0"/>
        <v>140</v>
      </c>
      <c r="C47" s="7">
        <f t="shared" si="1"/>
        <v>6</v>
      </c>
      <c r="D47" s="19" t="s">
        <v>57</v>
      </c>
      <c r="E47" s="10"/>
      <c r="F47" s="10"/>
      <c r="G47" s="10"/>
      <c r="H47" s="10"/>
      <c r="I47" s="9"/>
      <c r="J47" s="9"/>
      <c r="K47" s="9"/>
      <c r="L47" s="9"/>
      <c r="M47" s="9"/>
      <c r="N47" s="10"/>
      <c r="O47" s="10"/>
      <c r="P47" s="10"/>
      <c r="Q47" s="20"/>
      <c r="R47" s="9"/>
      <c r="S47" s="9"/>
      <c r="T47" s="9"/>
      <c r="U47" s="9"/>
      <c r="V47" s="10"/>
      <c r="W47" s="10"/>
      <c r="X47" s="10"/>
      <c r="Y47" s="10"/>
      <c r="Z47" s="10"/>
      <c r="AA47" s="9"/>
      <c r="AB47" s="9"/>
      <c r="AC47" s="9"/>
      <c r="AD47" s="9"/>
      <c r="AE47" s="10"/>
      <c r="AF47" s="10"/>
      <c r="AG47" s="10"/>
      <c r="AH47" s="10"/>
      <c r="AI47" s="9"/>
      <c r="AJ47" s="18">
        <v>3</v>
      </c>
      <c r="AK47" s="9"/>
      <c r="AL47" s="9"/>
      <c r="AM47" s="9"/>
      <c r="AN47" s="10"/>
      <c r="AO47" s="10"/>
      <c r="AP47" s="10"/>
      <c r="AQ47" s="10"/>
      <c r="AR47" s="9"/>
      <c r="AS47" s="9"/>
      <c r="AT47" s="159">
        <v>3</v>
      </c>
      <c r="AU47" s="9"/>
    </row>
    <row r="48" spans="1:47" ht="17.850000000000001" customHeight="1" x14ac:dyDescent="0.3">
      <c r="A48" s="7">
        <f t="shared" si="2"/>
        <v>43</v>
      </c>
      <c r="B48" s="7">
        <f t="shared" si="0"/>
        <v>100</v>
      </c>
      <c r="C48" s="7">
        <f t="shared" si="1"/>
        <v>2</v>
      </c>
      <c r="D48" s="19" t="s">
        <v>58</v>
      </c>
      <c r="E48" s="10"/>
      <c r="F48" s="10"/>
      <c r="G48" s="10"/>
      <c r="H48" s="10"/>
      <c r="I48" s="9"/>
      <c r="J48" s="9"/>
      <c r="K48" s="9"/>
      <c r="L48" s="9"/>
      <c r="M48" s="9"/>
      <c r="N48" s="10">
        <v>2</v>
      </c>
      <c r="O48" s="10"/>
      <c r="P48" s="10"/>
      <c r="Q48" s="20"/>
      <c r="R48" s="9"/>
      <c r="S48" s="9"/>
      <c r="T48" s="9"/>
      <c r="U48" s="9"/>
      <c r="V48" s="10"/>
      <c r="W48" s="10"/>
      <c r="X48" s="10"/>
      <c r="Y48" s="10"/>
      <c r="Z48" s="10"/>
      <c r="AA48" s="9"/>
      <c r="AB48" s="9"/>
      <c r="AC48" s="9"/>
      <c r="AD48" s="9"/>
      <c r="AE48" s="10"/>
      <c r="AF48" s="10"/>
      <c r="AG48" s="10"/>
      <c r="AH48" s="10"/>
      <c r="AI48" s="9"/>
      <c r="AJ48" s="9"/>
      <c r="AK48" s="9"/>
      <c r="AL48" s="9"/>
      <c r="AM48" s="9"/>
      <c r="AN48" s="10"/>
      <c r="AO48" s="10"/>
      <c r="AP48" s="10"/>
      <c r="AQ48" s="10"/>
      <c r="AR48" s="9"/>
      <c r="AS48" s="9"/>
      <c r="AT48" s="9"/>
      <c r="AU48" s="9"/>
    </row>
    <row r="49" spans="1:48" ht="17.850000000000001" customHeight="1" x14ac:dyDescent="0.3">
      <c r="A49" s="7">
        <f t="shared" si="2"/>
        <v>36</v>
      </c>
      <c r="B49" s="7">
        <f t="shared" si="0"/>
        <v>90</v>
      </c>
      <c r="C49" s="7">
        <f t="shared" si="1"/>
        <v>3</v>
      </c>
      <c r="D49" s="19" t="s">
        <v>59</v>
      </c>
      <c r="E49" s="10"/>
      <c r="F49" s="10"/>
      <c r="G49" s="10"/>
      <c r="H49" s="10"/>
      <c r="I49" s="9"/>
      <c r="J49" s="9"/>
      <c r="K49" s="9"/>
      <c r="L49" s="9"/>
      <c r="M49" s="9"/>
      <c r="N49" s="10"/>
      <c r="O49" s="10"/>
      <c r="P49" s="10"/>
      <c r="Q49" s="20"/>
      <c r="R49" s="9"/>
      <c r="S49" s="9"/>
      <c r="T49" s="9"/>
      <c r="U49" s="9"/>
      <c r="V49" s="10"/>
      <c r="W49" s="10"/>
      <c r="X49" s="23">
        <v>3</v>
      </c>
      <c r="Y49" s="10"/>
      <c r="Z49" s="10"/>
      <c r="AA49" s="9"/>
      <c r="AB49" s="9"/>
      <c r="AC49" s="9"/>
      <c r="AD49" s="9"/>
      <c r="AE49" s="10"/>
      <c r="AF49" s="10"/>
      <c r="AG49" s="10"/>
      <c r="AH49" s="10"/>
      <c r="AI49" s="9"/>
      <c r="AJ49" s="9"/>
      <c r="AK49" s="9"/>
      <c r="AL49" s="9"/>
      <c r="AM49" s="9"/>
      <c r="AN49" s="10"/>
      <c r="AO49" s="10"/>
      <c r="AP49" s="10"/>
      <c r="AQ49" s="10"/>
      <c r="AR49" s="9"/>
      <c r="AS49" s="9"/>
      <c r="AT49" s="9"/>
      <c r="AU49" s="9"/>
    </row>
    <row r="50" spans="1:48" ht="17.850000000000001" customHeight="1" x14ac:dyDescent="0.3">
      <c r="A50" s="7">
        <f t="shared" si="2"/>
        <v>26</v>
      </c>
      <c r="B50" s="7">
        <f t="shared" si="0"/>
        <v>330</v>
      </c>
      <c r="C50" s="7">
        <f t="shared" si="1"/>
        <v>12</v>
      </c>
      <c r="D50" s="19" t="s">
        <v>60</v>
      </c>
      <c r="E50" s="10"/>
      <c r="F50" s="10"/>
      <c r="G50" s="10"/>
      <c r="H50" s="10"/>
      <c r="I50" s="9"/>
      <c r="J50" s="9"/>
      <c r="K50" s="9"/>
      <c r="L50" s="9"/>
      <c r="M50" s="9"/>
      <c r="N50" s="10"/>
      <c r="O50" s="10"/>
      <c r="P50" s="10"/>
      <c r="Q50" s="20"/>
      <c r="R50" s="9"/>
      <c r="S50" s="9"/>
      <c r="T50" s="9"/>
      <c r="U50" s="9"/>
      <c r="V50" s="10"/>
      <c r="W50" s="10"/>
      <c r="X50" s="10"/>
      <c r="Y50" s="10"/>
      <c r="Z50" s="10"/>
      <c r="AA50" s="9"/>
      <c r="AB50" s="9"/>
      <c r="AC50" s="9"/>
      <c r="AD50" s="9"/>
      <c r="AE50" s="10"/>
      <c r="AF50" s="10"/>
      <c r="AG50" s="10"/>
      <c r="AH50" s="10"/>
      <c r="AI50" s="9"/>
      <c r="AJ50" s="9"/>
      <c r="AK50" s="9">
        <v>3</v>
      </c>
      <c r="AL50" s="9">
        <v>3</v>
      </c>
      <c r="AM50" s="9"/>
      <c r="AN50" s="10"/>
      <c r="AO50" s="10">
        <v>3</v>
      </c>
      <c r="AP50" s="10"/>
      <c r="AQ50" s="10"/>
      <c r="AR50" s="9"/>
      <c r="AS50" s="9"/>
      <c r="AT50" s="9"/>
      <c r="AU50" s="9">
        <v>3</v>
      </c>
    </row>
    <row r="51" spans="1:48" ht="17.850000000000001" customHeight="1" x14ac:dyDescent="0.3">
      <c r="A51" s="7">
        <f>RANK(C51,$C$5:$C$51,0)</f>
        <v>28</v>
      </c>
      <c r="B51" s="7">
        <f t="shared" si="0"/>
        <v>185</v>
      </c>
      <c r="C51" s="7">
        <f t="shared" si="1"/>
        <v>9</v>
      </c>
      <c r="D51" s="136" t="s">
        <v>313</v>
      </c>
      <c r="E51" s="10"/>
      <c r="F51" s="10"/>
      <c r="G51" s="10"/>
      <c r="H51" s="10"/>
      <c r="I51" s="9"/>
      <c r="J51" s="9"/>
      <c r="K51" s="9"/>
      <c r="L51" s="9"/>
      <c r="M51" s="9"/>
      <c r="N51" s="10"/>
      <c r="O51" s="10"/>
      <c r="P51" s="10"/>
      <c r="Q51" s="20"/>
      <c r="R51" s="9"/>
      <c r="S51" s="9"/>
      <c r="T51" s="9"/>
      <c r="U51" s="9"/>
      <c r="V51" s="10"/>
      <c r="W51" s="10"/>
      <c r="X51" s="10"/>
      <c r="Y51" s="10"/>
      <c r="Z51" s="10"/>
      <c r="AA51" s="9"/>
      <c r="AB51" s="9"/>
      <c r="AC51" s="9"/>
      <c r="AD51" s="9"/>
      <c r="AE51" s="10"/>
      <c r="AF51" s="10"/>
      <c r="AG51" s="10"/>
      <c r="AH51" s="10"/>
      <c r="AI51" s="9"/>
      <c r="AJ51" s="9"/>
      <c r="AK51" s="9"/>
      <c r="AL51" s="9"/>
      <c r="AM51" s="9"/>
      <c r="AN51" s="10"/>
      <c r="AO51" s="10"/>
      <c r="AP51" s="10"/>
      <c r="AQ51" s="10"/>
      <c r="AR51" s="9">
        <v>3</v>
      </c>
      <c r="AS51" s="9"/>
      <c r="AT51" s="159">
        <v>3</v>
      </c>
      <c r="AU51" s="9">
        <v>3</v>
      </c>
    </row>
    <row r="52" spans="1:48" ht="20.25" x14ac:dyDescent="0.3">
      <c r="E52" s="26">
        <f>COUNTIF(E5:E51,"&gt;0")</f>
        <v>11</v>
      </c>
      <c r="F52" s="26">
        <f t="shared" ref="F52:AE52" si="3">COUNTIF(F5:F50,"&gt;0")</f>
        <v>13</v>
      </c>
      <c r="G52" s="26">
        <f t="shared" si="3"/>
        <v>15</v>
      </c>
      <c r="H52" s="26">
        <f t="shared" si="3"/>
        <v>15</v>
      </c>
      <c r="I52" s="26">
        <f t="shared" si="3"/>
        <v>16</v>
      </c>
      <c r="J52" s="26">
        <f t="shared" si="3"/>
        <v>8</v>
      </c>
      <c r="K52" s="26">
        <f t="shared" si="3"/>
        <v>10</v>
      </c>
      <c r="L52" s="26">
        <f t="shared" si="3"/>
        <v>18</v>
      </c>
      <c r="M52" s="26">
        <f t="shared" si="3"/>
        <v>14</v>
      </c>
      <c r="N52" s="26">
        <f t="shared" si="3"/>
        <v>16</v>
      </c>
      <c r="O52" s="26">
        <f t="shared" si="3"/>
        <v>10</v>
      </c>
      <c r="P52" s="26">
        <f t="shared" si="3"/>
        <v>3</v>
      </c>
      <c r="Q52" s="26">
        <f t="shared" si="3"/>
        <v>17</v>
      </c>
      <c r="R52" s="26">
        <f t="shared" si="3"/>
        <v>14</v>
      </c>
      <c r="S52" s="26">
        <f t="shared" si="3"/>
        <v>18</v>
      </c>
      <c r="T52" s="26">
        <f t="shared" si="3"/>
        <v>14</v>
      </c>
      <c r="U52" s="26">
        <f t="shared" si="3"/>
        <v>16</v>
      </c>
      <c r="V52" s="26">
        <f t="shared" si="3"/>
        <v>10</v>
      </c>
      <c r="W52" s="26">
        <f t="shared" si="3"/>
        <v>14</v>
      </c>
      <c r="X52" s="26">
        <f t="shared" si="3"/>
        <v>13</v>
      </c>
      <c r="Y52" s="26">
        <f t="shared" si="3"/>
        <v>8</v>
      </c>
      <c r="Z52" s="26">
        <f t="shared" si="3"/>
        <v>13</v>
      </c>
      <c r="AA52" s="26">
        <f t="shared" si="3"/>
        <v>16</v>
      </c>
      <c r="AB52" s="26">
        <f t="shared" si="3"/>
        <v>13</v>
      </c>
      <c r="AC52" s="26">
        <f t="shared" si="3"/>
        <v>12</v>
      </c>
      <c r="AD52" s="26">
        <f t="shared" si="3"/>
        <v>5</v>
      </c>
      <c r="AE52" s="26">
        <f t="shared" si="3"/>
        <v>2</v>
      </c>
      <c r="AF52" s="26">
        <f>COUNTIF(AF5:AF51,"&gt;0")</f>
        <v>1</v>
      </c>
      <c r="AG52" s="26">
        <f t="shared" ref="AG52:AU52" si="4">COUNTIF(AG5:AG51,"&gt;0")</f>
        <v>7</v>
      </c>
      <c r="AH52" s="26">
        <f t="shared" si="4"/>
        <v>6</v>
      </c>
      <c r="AI52" s="26">
        <f t="shared" si="4"/>
        <v>11</v>
      </c>
      <c r="AJ52" s="26">
        <f t="shared" si="4"/>
        <v>11</v>
      </c>
      <c r="AK52" s="26">
        <f t="shared" si="4"/>
        <v>16</v>
      </c>
      <c r="AL52" s="26">
        <f t="shared" si="4"/>
        <v>8</v>
      </c>
      <c r="AM52" s="26">
        <f t="shared" si="4"/>
        <v>9</v>
      </c>
      <c r="AN52" s="26">
        <f t="shared" si="4"/>
        <v>12</v>
      </c>
      <c r="AO52" s="26">
        <f t="shared" si="4"/>
        <v>8</v>
      </c>
      <c r="AP52" s="26">
        <f t="shared" si="4"/>
        <v>7</v>
      </c>
      <c r="AQ52" s="26">
        <f t="shared" si="4"/>
        <v>13</v>
      </c>
      <c r="AR52" s="26">
        <f t="shared" si="4"/>
        <v>13</v>
      </c>
      <c r="AS52" s="26">
        <f t="shared" si="4"/>
        <v>2</v>
      </c>
      <c r="AT52" s="26">
        <f t="shared" si="4"/>
        <v>13</v>
      </c>
      <c r="AU52" s="26">
        <f t="shared" si="4"/>
        <v>18</v>
      </c>
      <c r="AV52" s="27">
        <f>SUM(E52:AU52)</f>
        <v>489</v>
      </c>
    </row>
    <row r="55" spans="1:48" x14ac:dyDescent="0.2">
      <c r="I55" s="28" t="s">
        <v>61</v>
      </c>
      <c r="L55" s="29" t="s">
        <v>62</v>
      </c>
      <c r="M55" s="29" t="s">
        <v>63</v>
      </c>
      <c r="N55" s="30" t="s">
        <v>64</v>
      </c>
      <c r="O55" s="31" t="s">
        <v>65</v>
      </c>
      <c r="Q55" s="32" t="s">
        <v>66</v>
      </c>
      <c r="R55" s="33" t="s">
        <v>67</v>
      </c>
      <c r="S55" s="29" t="s">
        <v>68</v>
      </c>
      <c r="T55" s="28" t="s">
        <v>69</v>
      </c>
      <c r="U55" s="34" t="s">
        <v>70</v>
      </c>
      <c r="V55" s="29" t="s">
        <v>71</v>
      </c>
      <c r="W55" s="35" t="s">
        <v>72</v>
      </c>
      <c r="X55" s="36" t="s">
        <v>73</v>
      </c>
      <c r="Z55" s="37" t="s">
        <v>74</v>
      </c>
      <c r="AA55" s="31" t="s">
        <v>75</v>
      </c>
      <c r="AG55" s="38" t="s">
        <v>76</v>
      </c>
      <c r="AP55" s="130" t="s">
        <v>314</v>
      </c>
      <c r="AT55" s="139" t="s">
        <v>315</v>
      </c>
    </row>
    <row r="56" spans="1:48" x14ac:dyDescent="0.2">
      <c r="AJ56" s="39" t="s">
        <v>77</v>
      </c>
      <c r="AM56" s="40" t="s">
        <v>78</v>
      </c>
    </row>
    <row r="57" spans="1:48" x14ac:dyDescent="0.2">
      <c r="I57" s="41" t="s">
        <v>79</v>
      </c>
      <c r="Q57" s="42" t="s">
        <v>80</v>
      </c>
      <c r="S57" s="43" t="s">
        <v>81</v>
      </c>
      <c r="AA57" s="44" t="s">
        <v>82</v>
      </c>
    </row>
  </sheetData>
  <mergeCells count="11">
    <mergeCell ref="AR2:AU2"/>
    <mergeCell ref="V2:Z2"/>
    <mergeCell ref="AA2:AD2"/>
    <mergeCell ref="AE2:AH2"/>
    <mergeCell ref="AI2:AM2"/>
    <mergeCell ref="AN2:AQ2"/>
    <mergeCell ref="A1:F1"/>
    <mergeCell ref="E2:H2"/>
    <mergeCell ref="I2:M2"/>
    <mergeCell ref="N2:Q2"/>
    <mergeCell ref="R2:U2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6.7109375"/>
    <col min="2" max="2" width="22"/>
    <col min="3" max="3" width="11.28515625"/>
    <col min="4" max="4" width="13.7109375"/>
    <col min="5" max="5" width="11.42578125"/>
    <col min="6" max="6" width="10"/>
    <col min="7" max="8" width="11.42578125"/>
    <col min="9" max="9" width="22.42578125"/>
    <col min="10" max="10" width="8.7109375"/>
    <col min="11" max="11" width="27.28515625"/>
    <col min="12" max="12" width="8.7109375"/>
    <col min="13" max="13" width="11.42578125"/>
    <col min="14" max="15" width="8.7109375"/>
    <col min="16" max="1025" width="11.42578125"/>
  </cols>
  <sheetData>
    <row r="2" spans="1:7" x14ac:dyDescent="0.2">
      <c r="D2" s="110"/>
    </row>
    <row r="3" spans="1:7" x14ac:dyDescent="0.2">
      <c r="A3" s="166" t="s">
        <v>289</v>
      </c>
      <c r="B3" s="166"/>
      <c r="C3" s="166"/>
      <c r="D3" s="166"/>
    </row>
    <row r="4" spans="1:7" x14ac:dyDescent="0.2">
      <c r="A4" s="100" t="s">
        <v>11</v>
      </c>
      <c r="B4" s="100" t="s">
        <v>14</v>
      </c>
      <c r="C4" s="100" t="s">
        <v>13</v>
      </c>
      <c r="D4" s="100" t="s">
        <v>12</v>
      </c>
    </row>
    <row r="5" spans="1:7" x14ac:dyDescent="0.2">
      <c r="A5">
        <v>1</v>
      </c>
      <c r="B5" t="s">
        <v>15</v>
      </c>
      <c r="C5">
        <v>69</v>
      </c>
      <c r="D5">
        <v>2140</v>
      </c>
      <c r="F5" t="s">
        <v>282</v>
      </c>
      <c r="G5">
        <v>330</v>
      </c>
    </row>
    <row r="6" spans="1:7" x14ac:dyDescent="0.2">
      <c r="A6">
        <v>2</v>
      </c>
      <c r="B6" t="s">
        <v>16</v>
      </c>
      <c r="C6">
        <v>63</v>
      </c>
      <c r="D6">
        <v>2040</v>
      </c>
      <c r="F6" t="s">
        <v>283</v>
      </c>
      <c r="G6">
        <v>26</v>
      </c>
    </row>
    <row r="7" spans="1:7" x14ac:dyDescent="0.2">
      <c r="A7">
        <v>3</v>
      </c>
      <c r="B7" t="s">
        <v>17</v>
      </c>
      <c r="C7">
        <v>60</v>
      </c>
      <c r="D7">
        <v>2145</v>
      </c>
      <c r="F7" t="s">
        <v>284</v>
      </c>
      <c r="G7" s="103">
        <f>G5/G6</f>
        <v>12.692307692307692</v>
      </c>
    </row>
    <row r="8" spans="1:7" x14ac:dyDescent="0.2">
      <c r="A8">
        <v>4</v>
      </c>
      <c r="B8" t="s">
        <v>20</v>
      </c>
      <c r="C8">
        <v>56</v>
      </c>
      <c r="D8">
        <v>1715</v>
      </c>
    </row>
    <row r="9" spans="1:7" x14ac:dyDescent="0.2">
      <c r="A9">
        <v>5</v>
      </c>
      <c r="B9" t="s">
        <v>38</v>
      </c>
      <c r="C9">
        <v>50</v>
      </c>
      <c r="D9">
        <v>1500</v>
      </c>
    </row>
    <row r="10" spans="1:7" x14ac:dyDescent="0.2">
      <c r="A10">
        <v>6</v>
      </c>
      <c r="B10" t="s">
        <v>27</v>
      </c>
      <c r="C10">
        <v>48</v>
      </c>
      <c r="D10">
        <v>1995</v>
      </c>
    </row>
    <row r="11" spans="1:7" x14ac:dyDescent="0.2">
      <c r="A11">
        <v>7</v>
      </c>
      <c r="B11" t="s">
        <v>25</v>
      </c>
      <c r="C11">
        <v>47</v>
      </c>
      <c r="D11">
        <v>1745</v>
      </c>
    </row>
    <row r="12" spans="1:7" x14ac:dyDescent="0.2">
      <c r="A12">
        <v>7</v>
      </c>
      <c r="B12" t="s">
        <v>23</v>
      </c>
      <c r="C12">
        <v>47</v>
      </c>
      <c r="D12">
        <v>1720</v>
      </c>
    </row>
    <row r="13" spans="1:7" x14ac:dyDescent="0.2">
      <c r="A13">
        <v>9</v>
      </c>
      <c r="B13" t="s">
        <v>18</v>
      </c>
      <c r="C13">
        <v>43</v>
      </c>
      <c r="D13">
        <v>1550</v>
      </c>
    </row>
    <row r="14" spans="1:7" x14ac:dyDescent="0.2">
      <c r="A14">
        <v>10</v>
      </c>
      <c r="B14" t="s">
        <v>19</v>
      </c>
      <c r="C14">
        <v>41</v>
      </c>
      <c r="D14">
        <v>1325</v>
      </c>
    </row>
    <row r="15" spans="1:7" x14ac:dyDescent="0.2">
      <c r="A15">
        <v>11</v>
      </c>
      <c r="B15" t="s">
        <v>33</v>
      </c>
      <c r="C15">
        <v>39</v>
      </c>
      <c r="D15">
        <v>1160</v>
      </c>
    </row>
    <row r="16" spans="1:7" x14ac:dyDescent="0.2">
      <c r="A16">
        <v>12</v>
      </c>
      <c r="B16" t="s">
        <v>42</v>
      </c>
      <c r="C16">
        <v>32</v>
      </c>
      <c r="D16">
        <v>1185</v>
      </c>
    </row>
    <row r="17" spans="1:4" x14ac:dyDescent="0.2">
      <c r="A17">
        <v>12</v>
      </c>
      <c r="B17" t="s">
        <v>22</v>
      </c>
      <c r="C17">
        <v>32</v>
      </c>
      <c r="D17">
        <v>935</v>
      </c>
    </row>
    <row r="18" spans="1:4" x14ac:dyDescent="0.2">
      <c r="A18">
        <v>14</v>
      </c>
      <c r="B18" t="s">
        <v>26</v>
      </c>
      <c r="C18">
        <v>30</v>
      </c>
      <c r="D18">
        <v>1050</v>
      </c>
    </row>
    <row r="19" spans="1:4" x14ac:dyDescent="0.2">
      <c r="A19">
        <v>15</v>
      </c>
      <c r="B19" t="s">
        <v>35</v>
      </c>
      <c r="C19">
        <v>29</v>
      </c>
      <c r="D19">
        <v>990</v>
      </c>
    </row>
    <row r="20" spans="1:4" x14ac:dyDescent="0.2">
      <c r="A20">
        <v>15</v>
      </c>
      <c r="B20" t="s">
        <v>28</v>
      </c>
      <c r="C20">
        <v>29</v>
      </c>
      <c r="D20">
        <v>845</v>
      </c>
    </row>
    <row r="21" spans="1:4" x14ac:dyDescent="0.2">
      <c r="A21">
        <v>17</v>
      </c>
      <c r="B21" t="s">
        <v>21</v>
      </c>
      <c r="C21">
        <v>26</v>
      </c>
      <c r="D21">
        <v>875</v>
      </c>
    </row>
    <row r="22" spans="1:4" x14ac:dyDescent="0.2">
      <c r="A22">
        <v>18</v>
      </c>
      <c r="B22" t="s">
        <v>24</v>
      </c>
      <c r="C22">
        <v>19</v>
      </c>
      <c r="D22">
        <v>660</v>
      </c>
    </row>
    <row r="23" spans="1:4" x14ac:dyDescent="0.2">
      <c r="A23">
        <v>19</v>
      </c>
      <c r="B23" t="s">
        <v>36</v>
      </c>
      <c r="C23">
        <v>16</v>
      </c>
      <c r="D23">
        <v>785</v>
      </c>
    </row>
    <row r="24" spans="1:4" x14ac:dyDescent="0.2">
      <c r="A24">
        <v>19</v>
      </c>
      <c r="B24" t="s">
        <v>39</v>
      </c>
      <c r="C24">
        <v>16</v>
      </c>
      <c r="D24">
        <v>580</v>
      </c>
    </row>
    <row r="25" spans="1:4" x14ac:dyDescent="0.2">
      <c r="A25">
        <v>21</v>
      </c>
      <c r="B25" t="s">
        <v>41</v>
      </c>
      <c r="C25">
        <v>15</v>
      </c>
      <c r="D25">
        <v>385</v>
      </c>
    </row>
    <row r="26" spans="1:4" x14ac:dyDescent="0.2">
      <c r="A26">
        <v>22</v>
      </c>
      <c r="B26" t="s">
        <v>29</v>
      </c>
      <c r="C26">
        <v>12</v>
      </c>
      <c r="D26">
        <v>575</v>
      </c>
    </row>
    <row r="27" spans="1:4" x14ac:dyDescent="0.2">
      <c r="A27">
        <v>22</v>
      </c>
      <c r="B27" t="s">
        <v>34</v>
      </c>
      <c r="C27">
        <v>12</v>
      </c>
      <c r="D27">
        <v>375</v>
      </c>
    </row>
    <row r="28" spans="1:4" x14ac:dyDescent="0.2">
      <c r="A28">
        <v>24</v>
      </c>
      <c r="B28" t="s">
        <v>30</v>
      </c>
      <c r="C28">
        <v>11</v>
      </c>
      <c r="D28">
        <v>290</v>
      </c>
    </row>
    <row r="29" spans="1:4" x14ac:dyDescent="0.2">
      <c r="A29">
        <v>25</v>
      </c>
      <c r="B29" t="s">
        <v>31</v>
      </c>
      <c r="C29">
        <v>9</v>
      </c>
      <c r="D29">
        <v>280</v>
      </c>
    </row>
    <row r="30" spans="1:4" x14ac:dyDescent="0.2">
      <c r="A30">
        <v>26</v>
      </c>
      <c r="B30" t="s">
        <v>43</v>
      </c>
      <c r="C30">
        <v>8</v>
      </c>
      <c r="D30">
        <v>310</v>
      </c>
    </row>
    <row r="31" spans="1:4" x14ac:dyDescent="0.2">
      <c r="A31">
        <v>26</v>
      </c>
      <c r="B31" t="s">
        <v>32</v>
      </c>
      <c r="C31">
        <v>8</v>
      </c>
      <c r="D31">
        <v>285</v>
      </c>
    </row>
    <row r="32" spans="1:4" x14ac:dyDescent="0.2">
      <c r="A32">
        <v>28</v>
      </c>
      <c r="B32" t="s">
        <v>47</v>
      </c>
      <c r="C32">
        <v>6</v>
      </c>
      <c r="D32">
        <v>210</v>
      </c>
    </row>
    <row r="33" spans="1:4" x14ac:dyDescent="0.2">
      <c r="A33">
        <v>29</v>
      </c>
      <c r="B33" t="s">
        <v>45</v>
      </c>
      <c r="C33">
        <v>3</v>
      </c>
      <c r="D33">
        <v>100</v>
      </c>
    </row>
    <row r="34" spans="1:4" x14ac:dyDescent="0.2">
      <c r="A34">
        <v>29</v>
      </c>
      <c r="B34" t="s">
        <v>40</v>
      </c>
      <c r="C34">
        <v>3</v>
      </c>
      <c r="D34">
        <v>95</v>
      </c>
    </row>
    <row r="35" spans="1:4" x14ac:dyDescent="0.2">
      <c r="A35">
        <v>29</v>
      </c>
      <c r="B35" t="s">
        <v>48</v>
      </c>
      <c r="C35">
        <v>3</v>
      </c>
      <c r="D35">
        <v>80</v>
      </c>
    </row>
    <row r="36" spans="1:4" x14ac:dyDescent="0.2">
      <c r="A36">
        <v>29</v>
      </c>
      <c r="B36" t="s">
        <v>44</v>
      </c>
      <c r="C36">
        <v>3</v>
      </c>
      <c r="D36">
        <v>75</v>
      </c>
    </row>
    <row r="37" spans="1:4" x14ac:dyDescent="0.2">
      <c r="A37">
        <v>29</v>
      </c>
      <c r="B37" t="s">
        <v>46</v>
      </c>
      <c r="C37">
        <v>3</v>
      </c>
      <c r="D37">
        <v>70</v>
      </c>
    </row>
    <row r="38" spans="1:4" x14ac:dyDescent="0.2">
      <c r="A38">
        <v>29</v>
      </c>
      <c r="B38" t="s">
        <v>52</v>
      </c>
      <c r="C38">
        <v>3</v>
      </c>
      <c r="D38">
        <v>60</v>
      </c>
    </row>
    <row r="39" spans="1:4" x14ac:dyDescent="0.2">
      <c r="A39">
        <v>35</v>
      </c>
      <c r="B39" t="s">
        <v>58</v>
      </c>
      <c r="C39">
        <v>2</v>
      </c>
      <c r="D39">
        <v>100</v>
      </c>
    </row>
    <row r="40" spans="1:4" x14ac:dyDescent="0.2">
      <c r="A40">
        <v>35</v>
      </c>
      <c r="B40" t="s">
        <v>54</v>
      </c>
      <c r="C40">
        <v>1</v>
      </c>
      <c r="D40">
        <v>100</v>
      </c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7"/>
    <col min="2" max="2" width="23.85546875"/>
    <col min="3" max="3" width="9.7109375"/>
    <col min="4" max="5" width="10.7109375"/>
    <col min="6" max="6" width="11.140625"/>
    <col min="7" max="7" width="9.5703125"/>
    <col min="8" max="8" width="8.7109375"/>
    <col min="9" max="9" width="10.7109375"/>
    <col min="10" max="11" width="8.7109375"/>
    <col min="12" max="12" width="16.42578125"/>
    <col min="13" max="1025" width="10.7109375"/>
  </cols>
  <sheetData>
    <row r="1" spans="1:7" x14ac:dyDescent="0.2">
      <c r="A1" s="166"/>
      <c r="B1" s="166"/>
      <c r="C1" s="166"/>
      <c r="D1" s="166"/>
    </row>
    <row r="2" spans="1:7" x14ac:dyDescent="0.2">
      <c r="A2" s="111"/>
      <c r="B2" s="111"/>
      <c r="C2" s="111"/>
      <c r="D2" s="111"/>
      <c r="E2" s="111"/>
      <c r="F2" s="111"/>
    </row>
    <row r="3" spans="1:7" x14ac:dyDescent="0.2">
      <c r="A3" s="166" t="s">
        <v>290</v>
      </c>
      <c r="B3" s="166"/>
      <c r="C3" s="166"/>
      <c r="D3" s="166"/>
    </row>
    <row r="4" spans="1:7" x14ac:dyDescent="0.2">
      <c r="A4" s="100" t="s">
        <v>280</v>
      </c>
      <c r="B4" s="100" t="s">
        <v>281</v>
      </c>
      <c r="C4" s="100" t="s">
        <v>13</v>
      </c>
      <c r="D4" s="100" t="s">
        <v>14</v>
      </c>
    </row>
    <row r="5" spans="1:7" x14ac:dyDescent="0.2">
      <c r="A5">
        <v>1</v>
      </c>
      <c r="B5" t="s">
        <v>16</v>
      </c>
      <c r="C5">
        <v>69</v>
      </c>
      <c r="D5">
        <v>2250</v>
      </c>
      <c r="F5" t="s">
        <v>282</v>
      </c>
      <c r="G5">
        <v>346</v>
      </c>
    </row>
    <row r="6" spans="1:7" x14ac:dyDescent="0.2">
      <c r="A6">
        <f t="shared" ref="A6:A43" si="0">A5+1</f>
        <v>2</v>
      </c>
      <c r="B6" t="s">
        <v>15</v>
      </c>
      <c r="C6">
        <v>69</v>
      </c>
      <c r="D6">
        <v>2140</v>
      </c>
      <c r="F6" t="s">
        <v>283</v>
      </c>
      <c r="G6">
        <v>30</v>
      </c>
    </row>
    <row r="7" spans="1:7" x14ac:dyDescent="0.2">
      <c r="A7">
        <f t="shared" si="0"/>
        <v>3</v>
      </c>
      <c r="B7" t="s">
        <v>17</v>
      </c>
      <c r="C7">
        <v>62</v>
      </c>
      <c r="D7">
        <v>2255</v>
      </c>
      <c r="F7" t="s">
        <v>284</v>
      </c>
      <c r="G7" s="103">
        <f>G5/G6</f>
        <v>11.533333333333333</v>
      </c>
    </row>
    <row r="8" spans="1:7" x14ac:dyDescent="0.2">
      <c r="A8">
        <f t="shared" si="0"/>
        <v>4</v>
      </c>
      <c r="B8" t="s">
        <v>20</v>
      </c>
      <c r="C8">
        <v>59</v>
      </c>
      <c r="D8">
        <v>1800</v>
      </c>
    </row>
    <row r="9" spans="1:7" x14ac:dyDescent="0.2">
      <c r="A9">
        <f t="shared" si="0"/>
        <v>5</v>
      </c>
      <c r="B9" t="s">
        <v>27</v>
      </c>
      <c r="C9">
        <v>53</v>
      </c>
      <c r="D9">
        <v>2190</v>
      </c>
    </row>
    <row r="10" spans="1:7" x14ac:dyDescent="0.2">
      <c r="A10">
        <f t="shared" si="0"/>
        <v>6</v>
      </c>
      <c r="B10" t="s">
        <v>23</v>
      </c>
      <c r="C10">
        <v>51</v>
      </c>
      <c r="D10">
        <v>1905</v>
      </c>
    </row>
    <row r="11" spans="1:7" x14ac:dyDescent="0.2">
      <c r="A11">
        <f t="shared" si="0"/>
        <v>7</v>
      </c>
      <c r="B11" t="s">
        <v>38</v>
      </c>
      <c r="C11">
        <v>50</v>
      </c>
      <c r="D11">
        <v>1500</v>
      </c>
    </row>
    <row r="12" spans="1:7" x14ac:dyDescent="0.2">
      <c r="A12">
        <f t="shared" si="0"/>
        <v>8</v>
      </c>
      <c r="B12" t="s">
        <v>18</v>
      </c>
      <c r="C12">
        <v>48</v>
      </c>
      <c r="D12">
        <v>1745</v>
      </c>
    </row>
    <row r="13" spans="1:7" x14ac:dyDescent="0.2">
      <c r="A13">
        <f t="shared" si="0"/>
        <v>9</v>
      </c>
      <c r="B13" t="s">
        <v>25</v>
      </c>
      <c r="C13">
        <v>47</v>
      </c>
      <c r="D13">
        <v>1745</v>
      </c>
    </row>
    <row r="14" spans="1:7" x14ac:dyDescent="0.2">
      <c r="A14">
        <f t="shared" si="0"/>
        <v>10</v>
      </c>
      <c r="B14" t="s">
        <v>19</v>
      </c>
      <c r="C14">
        <v>41</v>
      </c>
      <c r="D14">
        <v>1325</v>
      </c>
    </row>
    <row r="15" spans="1:7" x14ac:dyDescent="0.2">
      <c r="A15">
        <f t="shared" si="0"/>
        <v>11</v>
      </c>
      <c r="B15" t="s">
        <v>33</v>
      </c>
      <c r="C15">
        <v>39</v>
      </c>
      <c r="D15">
        <v>1160</v>
      </c>
    </row>
    <row r="16" spans="1:7" x14ac:dyDescent="0.2">
      <c r="A16">
        <f t="shared" si="0"/>
        <v>12</v>
      </c>
      <c r="B16" t="s">
        <v>42</v>
      </c>
      <c r="C16">
        <v>37</v>
      </c>
      <c r="D16">
        <v>1380</v>
      </c>
    </row>
    <row r="17" spans="1:4" x14ac:dyDescent="0.2">
      <c r="A17">
        <f t="shared" si="0"/>
        <v>13</v>
      </c>
      <c r="B17" t="s">
        <v>22</v>
      </c>
      <c r="C17">
        <v>32</v>
      </c>
      <c r="D17">
        <v>935</v>
      </c>
    </row>
    <row r="18" spans="1:4" x14ac:dyDescent="0.2">
      <c r="A18">
        <f t="shared" si="0"/>
        <v>14</v>
      </c>
      <c r="B18" t="s">
        <v>26</v>
      </c>
      <c r="C18">
        <v>30</v>
      </c>
      <c r="D18">
        <v>1050</v>
      </c>
    </row>
    <row r="19" spans="1:4" x14ac:dyDescent="0.2">
      <c r="A19">
        <f t="shared" si="0"/>
        <v>15</v>
      </c>
      <c r="B19" t="s">
        <v>35</v>
      </c>
      <c r="C19">
        <v>29</v>
      </c>
      <c r="D19">
        <v>990</v>
      </c>
    </row>
    <row r="20" spans="1:4" x14ac:dyDescent="0.2">
      <c r="A20">
        <f t="shared" si="0"/>
        <v>16</v>
      </c>
      <c r="B20" t="s">
        <v>28</v>
      </c>
      <c r="C20">
        <v>29</v>
      </c>
      <c r="D20">
        <v>845</v>
      </c>
    </row>
    <row r="21" spans="1:4" x14ac:dyDescent="0.2">
      <c r="A21">
        <f t="shared" si="0"/>
        <v>17</v>
      </c>
      <c r="B21" t="s">
        <v>21</v>
      </c>
      <c r="C21">
        <v>26</v>
      </c>
      <c r="D21">
        <v>875</v>
      </c>
    </row>
    <row r="22" spans="1:4" x14ac:dyDescent="0.2">
      <c r="A22">
        <f t="shared" si="0"/>
        <v>18</v>
      </c>
      <c r="B22" t="s">
        <v>24</v>
      </c>
      <c r="C22">
        <v>19</v>
      </c>
      <c r="D22">
        <v>660</v>
      </c>
    </row>
    <row r="23" spans="1:4" x14ac:dyDescent="0.2">
      <c r="A23">
        <f t="shared" si="0"/>
        <v>19</v>
      </c>
      <c r="B23" t="s">
        <v>36</v>
      </c>
      <c r="C23">
        <v>17</v>
      </c>
      <c r="D23">
        <v>895</v>
      </c>
    </row>
    <row r="24" spans="1:4" x14ac:dyDescent="0.2">
      <c r="A24">
        <f t="shared" si="0"/>
        <v>20</v>
      </c>
      <c r="B24" t="s">
        <v>39</v>
      </c>
      <c r="C24">
        <v>16</v>
      </c>
      <c r="D24">
        <v>580</v>
      </c>
    </row>
    <row r="25" spans="1:4" x14ac:dyDescent="0.2">
      <c r="A25">
        <f t="shared" si="0"/>
        <v>21</v>
      </c>
      <c r="B25" t="s">
        <v>34</v>
      </c>
      <c r="C25">
        <v>15</v>
      </c>
      <c r="D25">
        <v>460</v>
      </c>
    </row>
    <row r="26" spans="1:4" x14ac:dyDescent="0.2">
      <c r="A26">
        <f t="shared" si="0"/>
        <v>22</v>
      </c>
      <c r="B26" t="s">
        <v>41</v>
      </c>
      <c r="C26">
        <v>15</v>
      </c>
      <c r="D26">
        <v>385</v>
      </c>
    </row>
    <row r="27" spans="1:4" x14ac:dyDescent="0.2">
      <c r="A27">
        <f t="shared" si="0"/>
        <v>23</v>
      </c>
      <c r="B27" t="s">
        <v>29</v>
      </c>
      <c r="C27">
        <v>12</v>
      </c>
      <c r="D27">
        <v>575</v>
      </c>
    </row>
    <row r="28" spans="1:4" x14ac:dyDescent="0.2">
      <c r="A28">
        <f t="shared" si="0"/>
        <v>24</v>
      </c>
      <c r="B28" t="s">
        <v>31</v>
      </c>
      <c r="C28">
        <v>12</v>
      </c>
      <c r="D28">
        <v>370</v>
      </c>
    </row>
    <row r="29" spans="1:4" x14ac:dyDescent="0.2">
      <c r="A29">
        <f t="shared" si="0"/>
        <v>25</v>
      </c>
      <c r="B29" t="s">
        <v>30</v>
      </c>
      <c r="C29">
        <v>11</v>
      </c>
      <c r="D29">
        <v>290</v>
      </c>
    </row>
    <row r="30" spans="1:4" x14ac:dyDescent="0.2">
      <c r="A30">
        <f t="shared" si="0"/>
        <v>26</v>
      </c>
      <c r="B30" t="s">
        <v>43</v>
      </c>
      <c r="C30">
        <v>8</v>
      </c>
      <c r="D30">
        <v>310</v>
      </c>
    </row>
    <row r="31" spans="1:4" x14ac:dyDescent="0.2">
      <c r="A31">
        <f t="shared" si="0"/>
        <v>27</v>
      </c>
      <c r="B31" t="s">
        <v>32</v>
      </c>
      <c r="C31">
        <v>8</v>
      </c>
      <c r="D31">
        <v>285</v>
      </c>
    </row>
    <row r="32" spans="1:4" x14ac:dyDescent="0.2">
      <c r="A32">
        <f t="shared" si="0"/>
        <v>28</v>
      </c>
      <c r="B32" t="s">
        <v>45</v>
      </c>
      <c r="C32">
        <v>6</v>
      </c>
      <c r="D32">
        <v>210</v>
      </c>
    </row>
    <row r="33" spans="1:4" x14ac:dyDescent="0.2">
      <c r="A33">
        <f t="shared" si="0"/>
        <v>29</v>
      </c>
      <c r="B33" t="s">
        <v>47</v>
      </c>
      <c r="C33">
        <v>6</v>
      </c>
      <c r="D33">
        <v>210</v>
      </c>
    </row>
    <row r="34" spans="1:4" x14ac:dyDescent="0.2">
      <c r="A34">
        <f t="shared" si="0"/>
        <v>30</v>
      </c>
      <c r="B34" t="s">
        <v>49</v>
      </c>
      <c r="C34">
        <v>3</v>
      </c>
      <c r="D34">
        <v>110</v>
      </c>
    </row>
    <row r="35" spans="1:4" x14ac:dyDescent="0.2">
      <c r="A35">
        <f t="shared" si="0"/>
        <v>31</v>
      </c>
      <c r="B35" t="s">
        <v>40</v>
      </c>
      <c r="C35">
        <v>3</v>
      </c>
      <c r="D35">
        <v>95</v>
      </c>
    </row>
    <row r="36" spans="1:4" x14ac:dyDescent="0.2">
      <c r="A36">
        <f t="shared" si="0"/>
        <v>32</v>
      </c>
      <c r="B36" t="s">
        <v>59</v>
      </c>
      <c r="C36">
        <v>3</v>
      </c>
      <c r="D36">
        <v>90</v>
      </c>
    </row>
    <row r="37" spans="1:4" x14ac:dyDescent="0.2">
      <c r="A37">
        <f t="shared" si="0"/>
        <v>33</v>
      </c>
      <c r="B37" t="s">
        <v>37</v>
      </c>
      <c r="C37">
        <v>3</v>
      </c>
      <c r="D37">
        <v>85</v>
      </c>
    </row>
    <row r="38" spans="1:4" x14ac:dyDescent="0.2">
      <c r="A38">
        <f t="shared" si="0"/>
        <v>34</v>
      </c>
      <c r="B38" t="s">
        <v>48</v>
      </c>
      <c r="C38">
        <v>3</v>
      </c>
      <c r="D38">
        <v>80</v>
      </c>
    </row>
    <row r="39" spans="1:4" x14ac:dyDescent="0.2">
      <c r="A39">
        <f t="shared" si="0"/>
        <v>35</v>
      </c>
      <c r="B39" t="s">
        <v>44</v>
      </c>
      <c r="C39">
        <v>3</v>
      </c>
      <c r="D39">
        <v>75</v>
      </c>
    </row>
    <row r="40" spans="1:4" x14ac:dyDescent="0.2">
      <c r="A40">
        <f t="shared" si="0"/>
        <v>36</v>
      </c>
      <c r="B40" t="s">
        <v>46</v>
      </c>
      <c r="C40">
        <v>3</v>
      </c>
      <c r="D40">
        <v>70</v>
      </c>
    </row>
    <row r="41" spans="1:4" x14ac:dyDescent="0.2">
      <c r="A41">
        <f t="shared" si="0"/>
        <v>37</v>
      </c>
      <c r="B41" t="s">
        <v>52</v>
      </c>
      <c r="C41">
        <v>3</v>
      </c>
      <c r="D41">
        <v>60</v>
      </c>
    </row>
    <row r="42" spans="1:4" x14ac:dyDescent="0.2">
      <c r="A42">
        <f t="shared" si="0"/>
        <v>38</v>
      </c>
      <c r="B42" t="s">
        <v>58</v>
      </c>
      <c r="C42">
        <v>2</v>
      </c>
      <c r="D42">
        <v>100</v>
      </c>
    </row>
    <row r="43" spans="1:4" x14ac:dyDescent="0.2">
      <c r="A43">
        <f t="shared" si="0"/>
        <v>39</v>
      </c>
      <c r="B43" t="s">
        <v>54</v>
      </c>
      <c r="C43">
        <v>1</v>
      </c>
      <c r="D43">
        <v>100</v>
      </c>
    </row>
  </sheetData>
  <mergeCells count="2">
    <mergeCell ref="A1:D1"/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zoomScaleNormal="100" workbookViewId="0">
      <selection activeCell="F7" sqref="F7:G9"/>
    </sheetView>
  </sheetViews>
  <sheetFormatPr defaultColWidth="9.140625" defaultRowHeight="12.75" x14ac:dyDescent="0.2"/>
  <cols>
    <col min="1" max="1" width="7.5703125" style="1"/>
    <col min="2" max="2" width="24.7109375"/>
    <col min="3" max="6" width="10.7109375"/>
    <col min="7" max="7" width="21.42578125"/>
    <col min="8" max="8" width="10.7109375"/>
    <col min="9" max="10" width="8.7109375"/>
    <col min="11" max="11" width="8"/>
    <col min="12" max="1025" width="10.7109375"/>
  </cols>
  <sheetData>
    <row r="2" spans="1:7" x14ac:dyDescent="0.2">
      <c r="B2" s="112"/>
    </row>
    <row r="4" spans="1:7" x14ac:dyDescent="0.2">
      <c r="A4" s="113"/>
      <c r="B4" s="114"/>
      <c r="C4" s="114"/>
      <c r="D4" s="114"/>
    </row>
    <row r="5" spans="1:7" x14ac:dyDescent="0.2">
      <c r="A5" s="167" t="s">
        <v>291</v>
      </c>
      <c r="B5" s="167"/>
      <c r="C5" s="85"/>
      <c r="D5" s="85"/>
    </row>
    <row r="6" spans="1:7" x14ac:dyDescent="0.2">
      <c r="A6" s="115" t="s">
        <v>280</v>
      </c>
      <c r="B6" s="100" t="s">
        <v>14</v>
      </c>
      <c r="C6" s="100" t="s">
        <v>13</v>
      </c>
      <c r="D6" s="100" t="s">
        <v>281</v>
      </c>
      <c r="E6" s="52"/>
    </row>
    <row r="7" spans="1:7" ht="15.75" x14ac:dyDescent="0.25">
      <c r="A7" s="116">
        <v>1</v>
      </c>
      <c r="B7" s="117" t="s">
        <v>16</v>
      </c>
      <c r="C7" s="118">
        <v>84</v>
      </c>
      <c r="D7" s="118">
        <v>2690</v>
      </c>
      <c r="F7" t="s">
        <v>282</v>
      </c>
      <c r="G7">
        <v>403</v>
      </c>
    </row>
    <row r="8" spans="1:7" ht="15.75" x14ac:dyDescent="0.25">
      <c r="A8" s="119">
        <v>2</v>
      </c>
      <c r="B8" s="120" t="s">
        <v>15</v>
      </c>
      <c r="C8" s="119">
        <v>81</v>
      </c>
      <c r="D8" s="119">
        <v>2495</v>
      </c>
      <c r="F8" t="s">
        <v>283</v>
      </c>
      <c r="G8">
        <v>35</v>
      </c>
    </row>
    <row r="9" spans="1:7" ht="15.75" x14ac:dyDescent="0.25">
      <c r="A9" s="119">
        <v>3</v>
      </c>
      <c r="B9" s="120" t="s">
        <v>17</v>
      </c>
      <c r="C9" s="119">
        <v>72</v>
      </c>
      <c r="D9" s="119">
        <v>2605</v>
      </c>
      <c r="F9" t="s">
        <v>284</v>
      </c>
      <c r="G9" s="103">
        <f>G7/G8</f>
        <v>11.514285714285714</v>
      </c>
    </row>
    <row r="10" spans="1:7" ht="15.75" x14ac:dyDescent="0.25">
      <c r="A10" s="119">
        <v>4</v>
      </c>
      <c r="B10" s="120" t="s">
        <v>20</v>
      </c>
      <c r="C10" s="119">
        <v>65</v>
      </c>
      <c r="D10" s="119">
        <v>1970</v>
      </c>
    </row>
    <row r="11" spans="1:7" ht="15.75" x14ac:dyDescent="0.25">
      <c r="A11" s="119">
        <v>5</v>
      </c>
      <c r="B11" s="120" t="s">
        <v>23</v>
      </c>
      <c r="C11" s="119">
        <v>61</v>
      </c>
      <c r="D11" s="119">
        <v>2250</v>
      </c>
    </row>
    <row r="12" spans="1:7" ht="15.75" x14ac:dyDescent="0.25">
      <c r="A12" s="119">
        <v>6</v>
      </c>
      <c r="B12" s="120" t="s">
        <v>38</v>
      </c>
      <c r="C12" s="119">
        <v>58</v>
      </c>
      <c r="D12" s="119">
        <v>1770</v>
      </c>
    </row>
    <row r="13" spans="1:7" ht="15.75" x14ac:dyDescent="0.25">
      <c r="A13" s="119">
        <v>7</v>
      </c>
      <c r="B13" s="120" t="s">
        <v>27</v>
      </c>
      <c r="C13" s="119">
        <v>57</v>
      </c>
      <c r="D13" s="119">
        <v>2365</v>
      </c>
    </row>
    <row r="14" spans="1:7" ht="15.75" x14ac:dyDescent="0.25">
      <c r="A14" s="119">
        <v>8</v>
      </c>
      <c r="B14" s="120" t="s">
        <v>18</v>
      </c>
      <c r="C14" s="119">
        <v>57</v>
      </c>
      <c r="D14" s="119">
        <v>2020</v>
      </c>
    </row>
    <row r="15" spans="1:7" ht="15.75" x14ac:dyDescent="0.25">
      <c r="A15" s="119">
        <v>9</v>
      </c>
      <c r="B15" s="120" t="s">
        <v>25</v>
      </c>
      <c r="C15" s="119">
        <v>54</v>
      </c>
      <c r="D15" s="119">
        <v>2015</v>
      </c>
    </row>
    <row r="16" spans="1:7" ht="15.75" x14ac:dyDescent="0.25">
      <c r="A16" s="119">
        <v>10</v>
      </c>
      <c r="B16" s="120" t="s">
        <v>19</v>
      </c>
      <c r="C16" s="119">
        <v>50</v>
      </c>
      <c r="D16" s="119">
        <v>1600</v>
      </c>
    </row>
    <row r="17" spans="1:13" ht="15.75" x14ac:dyDescent="0.25">
      <c r="A17" s="7">
        <v>11</v>
      </c>
      <c r="B17" s="121" t="s">
        <v>33</v>
      </c>
      <c r="C17" s="7">
        <v>45</v>
      </c>
      <c r="D17" s="7">
        <v>1350</v>
      </c>
    </row>
    <row r="18" spans="1:13" ht="15.75" x14ac:dyDescent="0.25">
      <c r="A18" s="118">
        <v>12</v>
      </c>
      <c r="B18" s="117" t="s">
        <v>42</v>
      </c>
      <c r="C18" s="118">
        <v>43</v>
      </c>
      <c r="D18" s="118">
        <v>1560</v>
      </c>
    </row>
    <row r="19" spans="1:13" ht="15.75" x14ac:dyDescent="0.25">
      <c r="A19" s="7">
        <v>13</v>
      </c>
      <c r="B19" s="121" t="s">
        <v>35</v>
      </c>
      <c r="C19" s="7">
        <v>35</v>
      </c>
      <c r="D19" s="7">
        <v>1175</v>
      </c>
    </row>
    <row r="20" spans="1:13" ht="15.75" x14ac:dyDescent="0.25">
      <c r="A20" s="7">
        <v>14</v>
      </c>
      <c r="B20" s="121" t="s">
        <v>21</v>
      </c>
      <c r="C20" s="7">
        <v>32</v>
      </c>
      <c r="D20" s="7">
        <v>1065</v>
      </c>
    </row>
    <row r="21" spans="1:13" ht="15.75" x14ac:dyDescent="0.25">
      <c r="A21" s="7">
        <v>15</v>
      </c>
      <c r="B21" s="121" t="s">
        <v>22</v>
      </c>
      <c r="C21" s="7">
        <v>32</v>
      </c>
      <c r="D21" s="7">
        <v>935</v>
      </c>
    </row>
    <row r="22" spans="1:13" ht="15.75" x14ac:dyDescent="0.25">
      <c r="A22" s="7">
        <v>16</v>
      </c>
      <c r="B22" s="121" t="s">
        <v>26</v>
      </c>
      <c r="C22" s="7">
        <v>30</v>
      </c>
      <c r="D22" s="7">
        <v>1050</v>
      </c>
    </row>
    <row r="23" spans="1:13" ht="15.75" x14ac:dyDescent="0.25">
      <c r="A23" s="7">
        <v>17</v>
      </c>
      <c r="B23" s="121" t="s">
        <v>28</v>
      </c>
      <c r="C23" s="7">
        <v>29</v>
      </c>
      <c r="D23" s="7">
        <v>845</v>
      </c>
      <c r="L23" s="101"/>
      <c r="M23" s="101"/>
    </row>
    <row r="24" spans="1:13" ht="15.75" x14ac:dyDescent="0.25">
      <c r="A24" s="7">
        <v>18</v>
      </c>
      <c r="B24" s="121" t="s">
        <v>24</v>
      </c>
      <c r="C24" s="7">
        <v>22</v>
      </c>
      <c r="D24" s="7">
        <v>735</v>
      </c>
    </row>
    <row r="25" spans="1:13" ht="15.75" x14ac:dyDescent="0.25">
      <c r="A25" s="7">
        <v>19</v>
      </c>
      <c r="B25" s="121" t="s">
        <v>36</v>
      </c>
      <c r="C25" s="7">
        <v>21</v>
      </c>
      <c r="D25" s="7">
        <v>1075</v>
      </c>
    </row>
    <row r="26" spans="1:13" ht="15.75" x14ac:dyDescent="0.25">
      <c r="A26" s="7">
        <v>20</v>
      </c>
      <c r="B26" s="121" t="s">
        <v>39</v>
      </c>
      <c r="C26" s="7">
        <v>18</v>
      </c>
      <c r="D26" s="7">
        <v>675</v>
      </c>
    </row>
    <row r="27" spans="1:13" ht="15.75" x14ac:dyDescent="0.25">
      <c r="A27" s="7">
        <v>21</v>
      </c>
      <c r="B27" s="121" t="s">
        <v>41</v>
      </c>
      <c r="C27" s="7">
        <v>17</v>
      </c>
      <c r="D27" s="7">
        <v>460</v>
      </c>
    </row>
    <row r="28" spans="1:13" ht="15.75" x14ac:dyDescent="0.25">
      <c r="A28" s="7">
        <v>22</v>
      </c>
      <c r="B28" s="121" t="s">
        <v>29</v>
      </c>
      <c r="C28" s="7">
        <v>16</v>
      </c>
      <c r="D28" s="7">
        <v>755</v>
      </c>
    </row>
    <row r="29" spans="1:13" ht="15.75" x14ac:dyDescent="0.25">
      <c r="A29" s="7">
        <v>23</v>
      </c>
      <c r="B29" s="121" t="s">
        <v>34</v>
      </c>
      <c r="C29" s="7">
        <v>15</v>
      </c>
      <c r="D29" s="7">
        <v>460</v>
      </c>
    </row>
    <row r="30" spans="1:13" ht="15.75" x14ac:dyDescent="0.25">
      <c r="A30" s="7">
        <v>24</v>
      </c>
      <c r="B30" s="121" t="s">
        <v>31</v>
      </c>
      <c r="C30" s="7">
        <v>12</v>
      </c>
      <c r="D30" s="7">
        <v>370</v>
      </c>
    </row>
    <row r="31" spans="1:13" ht="15.75" x14ac:dyDescent="0.25">
      <c r="A31" s="7">
        <v>25</v>
      </c>
      <c r="B31" s="121" t="s">
        <v>32</v>
      </c>
      <c r="C31" s="7">
        <v>11</v>
      </c>
      <c r="D31" s="7">
        <v>380</v>
      </c>
    </row>
    <row r="32" spans="1:13" ht="15.75" x14ac:dyDescent="0.25">
      <c r="A32" s="7">
        <v>26</v>
      </c>
      <c r="B32" s="121" t="s">
        <v>30</v>
      </c>
      <c r="C32" s="7">
        <v>11</v>
      </c>
      <c r="D32" s="7">
        <v>290</v>
      </c>
    </row>
    <row r="33" spans="1:4" ht="15.75" x14ac:dyDescent="0.25">
      <c r="A33" s="7">
        <v>27</v>
      </c>
      <c r="B33" s="121" t="s">
        <v>43</v>
      </c>
      <c r="C33" s="7">
        <v>8</v>
      </c>
      <c r="D33" s="7">
        <v>310</v>
      </c>
    </row>
    <row r="34" spans="1:4" ht="15.75" x14ac:dyDescent="0.25">
      <c r="A34" s="7">
        <v>28</v>
      </c>
      <c r="B34" s="121" t="s">
        <v>45</v>
      </c>
      <c r="C34" s="7">
        <v>6</v>
      </c>
      <c r="D34" s="7">
        <v>210</v>
      </c>
    </row>
    <row r="35" spans="1:4" ht="15.75" x14ac:dyDescent="0.25">
      <c r="A35" s="7">
        <v>29</v>
      </c>
      <c r="B35" s="121" t="s">
        <v>47</v>
      </c>
      <c r="C35" s="7">
        <v>6</v>
      </c>
      <c r="D35" s="7">
        <v>210</v>
      </c>
    </row>
    <row r="36" spans="1:4" ht="15.75" x14ac:dyDescent="0.25">
      <c r="A36" s="7">
        <v>30</v>
      </c>
      <c r="B36" s="121" t="s">
        <v>60</v>
      </c>
      <c r="C36" s="7">
        <v>6</v>
      </c>
      <c r="D36" s="7">
        <v>185</v>
      </c>
    </row>
    <row r="37" spans="1:4" ht="15.75" x14ac:dyDescent="0.25">
      <c r="A37" s="7">
        <v>31</v>
      </c>
      <c r="B37" s="121" t="s">
        <v>54</v>
      </c>
      <c r="C37" s="7">
        <v>4</v>
      </c>
      <c r="D37" s="7">
        <v>175</v>
      </c>
    </row>
    <row r="38" spans="1:4" ht="15.75" x14ac:dyDescent="0.25">
      <c r="A38" s="7">
        <v>32</v>
      </c>
      <c r="B38" s="121" t="s">
        <v>49</v>
      </c>
      <c r="C38" s="7">
        <v>3</v>
      </c>
      <c r="D38" s="7">
        <v>110</v>
      </c>
    </row>
    <row r="39" spans="1:4" ht="15.75" x14ac:dyDescent="0.25">
      <c r="A39" s="7">
        <v>33</v>
      </c>
      <c r="B39" s="121" t="s">
        <v>40</v>
      </c>
      <c r="C39" s="7">
        <v>3</v>
      </c>
      <c r="D39" s="7">
        <v>95</v>
      </c>
    </row>
    <row r="40" spans="1:4" ht="15.75" x14ac:dyDescent="0.25">
      <c r="A40" s="7">
        <v>34</v>
      </c>
      <c r="B40" s="121" t="s">
        <v>59</v>
      </c>
      <c r="C40" s="7">
        <v>3</v>
      </c>
      <c r="D40" s="7">
        <v>90</v>
      </c>
    </row>
    <row r="41" spans="1:4" ht="15.75" x14ac:dyDescent="0.25">
      <c r="A41" s="7">
        <v>35</v>
      </c>
      <c r="B41" s="121" t="s">
        <v>37</v>
      </c>
      <c r="C41" s="7">
        <v>3</v>
      </c>
      <c r="D41" s="7">
        <v>85</v>
      </c>
    </row>
    <row r="42" spans="1:4" ht="15.75" x14ac:dyDescent="0.25">
      <c r="A42" s="7">
        <v>36</v>
      </c>
      <c r="B42" s="121" t="s">
        <v>48</v>
      </c>
      <c r="C42" s="7">
        <v>3</v>
      </c>
      <c r="D42" s="7">
        <v>80</v>
      </c>
    </row>
    <row r="43" spans="1:4" ht="15.75" x14ac:dyDescent="0.25">
      <c r="A43" s="7">
        <v>37</v>
      </c>
      <c r="B43" s="121" t="s">
        <v>44</v>
      </c>
      <c r="C43" s="7">
        <v>3</v>
      </c>
      <c r="D43" s="7">
        <v>75</v>
      </c>
    </row>
    <row r="44" spans="1:4" ht="15.75" x14ac:dyDescent="0.25">
      <c r="A44" s="7">
        <v>38</v>
      </c>
      <c r="B44" s="121" t="s">
        <v>55</v>
      </c>
      <c r="C44" s="7">
        <v>3</v>
      </c>
      <c r="D44" s="7">
        <v>75</v>
      </c>
    </row>
    <row r="45" spans="1:4" ht="15.75" x14ac:dyDescent="0.25">
      <c r="A45" s="7">
        <v>39</v>
      </c>
      <c r="B45" s="121" t="s">
        <v>56</v>
      </c>
      <c r="C45" s="7">
        <v>3</v>
      </c>
      <c r="D45" s="7">
        <v>75</v>
      </c>
    </row>
    <row r="46" spans="1:4" ht="15.75" x14ac:dyDescent="0.25">
      <c r="A46" s="7">
        <v>40</v>
      </c>
      <c r="B46" s="121" t="s">
        <v>57</v>
      </c>
      <c r="C46" s="7">
        <v>3</v>
      </c>
      <c r="D46" s="7">
        <v>75</v>
      </c>
    </row>
    <row r="47" spans="1:4" ht="15.75" x14ac:dyDescent="0.25">
      <c r="A47" s="7">
        <v>41</v>
      </c>
      <c r="B47" s="121" t="s">
        <v>46</v>
      </c>
      <c r="C47" s="7">
        <v>3</v>
      </c>
      <c r="D47" s="7">
        <v>70</v>
      </c>
    </row>
    <row r="48" spans="1:4" ht="15.75" x14ac:dyDescent="0.25">
      <c r="A48" s="7">
        <v>42</v>
      </c>
      <c r="B48" s="121" t="s">
        <v>52</v>
      </c>
      <c r="C48" s="7">
        <v>3</v>
      </c>
      <c r="D48" s="7">
        <v>60</v>
      </c>
    </row>
    <row r="49" spans="1:4" ht="15.75" x14ac:dyDescent="0.25">
      <c r="A49" s="7">
        <v>43</v>
      </c>
      <c r="B49" s="121" t="s">
        <v>58</v>
      </c>
      <c r="C49" s="7">
        <v>2</v>
      </c>
      <c r="D49" s="7">
        <v>100</v>
      </c>
    </row>
  </sheetData>
  <mergeCells count="1"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zoomScaleNormal="100" workbookViewId="0">
      <selection activeCell="F5" sqref="F5:G7"/>
    </sheetView>
  </sheetViews>
  <sheetFormatPr defaultColWidth="9.140625" defaultRowHeight="12.75" x14ac:dyDescent="0.2"/>
  <cols>
    <col min="1" max="1" width="8.28515625"/>
    <col min="2" max="2" width="22.140625"/>
    <col min="3" max="6" width="11.5703125"/>
    <col min="7" max="7" width="21.7109375" customWidth="1"/>
    <col min="9" max="9" width="11.5703125"/>
    <col min="12" max="1027" width="11.5703125"/>
  </cols>
  <sheetData>
    <row r="2" spans="1:12" x14ac:dyDescent="0.2">
      <c r="B2" s="122"/>
    </row>
    <row r="3" spans="1:12" x14ac:dyDescent="0.2">
      <c r="A3" s="166" t="s">
        <v>292</v>
      </c>
      <c r="B3" s="166"/>
    </row>
    <row r="4" spans="1:12" x14ac:dyDescent="0.2">
      <c r="A4" s="100" t="s">
        <v>280</v>
      </c>
      <c r="B4" s="100" t="s">
        <v>14</v>
      </c>
      <c r="C4" s="100" t="s">
        <v>13</v>
      </c>
      <c r="D4" s="100" t="s">
        <v>281</v>
      </c>
    </row>
    <row r="5" spans="1:12" x14ac:dyDescent="0.2">
      <c r="A5" s="134">
        <v>1</v>
      </c>
      <c r="B5" s="134" t="s">
        <v>16</v>
      </c>
      <c r="C5" s="134">
        <v>96</v>
      </c>
      <c r="D5" s="134">
        <v>3000</v>
      </c>
      <c r="F5" t="s">
        <v>282</v>
      </c>
      <c r="G5">
        <v>443</v>
      </c>
    </row>
    <row r="6" spans="1:12" x14ac:dyDescent="0.2">
      <c r="A6" s="135">
        <f>A5+1</f>
        <v>2</v>
      </c>
      <c r="B6" s="135" t="s">
        <v>15</v>
      </c>
      <c r="C6" s="135">
        <v>91</v>
      </c>
      <c r="D6" s="135">
        <v>2805</v>
      </c>
      <c r="F6" t="s">
        <v>283</v>
      </c>
      <c r="G6">
        <v>39</v>
      </c>
    </row>
    <row r="7" spans="1:12" x14ac:dyDescent="0.2">
      <c r="A7" s="135">
        <f t="shared" ref="A7:A47" si="0">A6+1</f>
        <v>3</v>
      </c>
      <c r="B7" s="135" t="s">
        <v>17</v>
      </c>
      <c r="C7" s="135">
        <v>78</v>
      </c>
      <c r="D7" s="135">
        <v>2760</v>
      </c>
      <c r="F7" t="s">
        <v>284</v>
      </c>
      <c r="G7" s="103">
        <f>G5/G6</f>
        <v>11.358974358974359</v>
      </c>
      <c r="L7" s="57"/>
    </row>
    <row r="8" spans="1:12" x14ac:dyDescent="0.2">
      <c r="A8" s="135">
        <f t="shared" si="0"/>
        <v>4</v>
      </c>
      <c r="B8" s="135" t="s">
        <v>23</v>
      </c>
      <c r="C8" s="135">
        <v>69</v>
      </c>
      <c r="D8" s="135">
        <v>2475</v>
      </c>
    </row>
    <row r="9" spans="1:12" x14ac:dyDescent="0.2">
      <c r="A9" s="135">
        <f t="shared" si="0"/>
        <v>5</v>
      </c>
      <c r="B9" s="135" t="s">
        <v>20</v>
      </c>
      <c r="C9" s="135">
        <v>67</v>
      </c>
      <c r="D9" s="135">
        <v>2050</v>
      </c>
    </row>
    <row r="10" spans="1:12" x14ac:dyDescent="0.2">
      <c r="A10" s="135">
        <f t="shared" si="0"/>
        <v>6</v>
      </c>
      <c r="B10" s="135" t="s">
        <v>38</v>
      </c>
      <c r="C10" s="135">
        <v>67</v>
      </c>
      <c r="D10" s="135">
        <v>2005</v>
      </c>
    </row>
    <row r="11" spans="1:12" x14ac:dyDescent="0.2">
      <c r="A11" s="135">
        <f t="shared" si="0"/>
        <v>7</v>
      </c>
      <c r="B11" s="135" t="s">
        <v>27</v>
      </c>
      <c r="C11" s="135">
        <v>60</v>
      </c>
      <c r="D11" s="135">
        <v>2440</v>
      </c>
      <c r="L11" s="57"/>
    </row>
    <row r="12" spans="1:12" x14ac:dyDescent="0.2">
      <c r="A12" s="135">
        <f t="shared" si="0"/>
        <v>8</v>
      </c>
      <c r="B12" s="135" t="s">
        <v>18</v>
      </c>
      <c r="C12" s="135">
        <v>60</v>
      </c>
      <c r="D12" s="135">
        <v>2090</v>
      </c>
    </row>
    <row r="13" spans="1:12" x14ac:dyDescent="0.2">
      <c r="A13" s="135">
        <f t="shared" si="0"/>
        <v>9</v>
      </c>
      <c r="B13" s="135" t="s">
        <v>25</v>
      </c>
      <c r="C13" s="135">
        <v>59</v>
      </c>
      <c r="D13" s="135">
        <v>2180</v>
      </c>
    </row>
    <row r="14" spans="1:12" x14ac:dyDescent="0.2">
      <c r="A14" s="135">
        <f t="shared" si="0"/>
        <v>10</v>
      </c>
      <c r="B14" s="135" t="s">
        <v>33</v>
      </c>
      <c r="C14" s="135">
        <v>54</v>
      </c>
      <c r="D14" s="135">
        <v>1585</v>
      </c>
    </row>
    <row r="15" spans="1:12" x14ac:dyDescent="0.2">
      <c r="A15">
        <f t="shared" si="0"/>
        <v>11</v>
      </c>
      <c r="B15" t="s">
        <v>19</v>
      </c>
      <c r="C15">
        <v>53</v>
      </c>
      <c r="D15">
        <v>1670</v>
      </c>
    </row>
    <row r="16" spans="1:12" x14ac:dyDescent="0.2">
      <c r="A16" s="135">
        <f t="shared" si="0"/>
        <v>12</v>
      </c>
      <c r="B16" s="135" t="s">
        <v>42</v>
      </c>
      <c r="C16" s="135">
        <v>46</v>
      </c>
      <c r="D16" s="135">
        <v>1630</v>
      </c>
    </row>
    <row r="17" spans="1:4" x14ac:dyDescent="0.2">
      <c r="A17">
        <f t="shared" si="0"/>
        <v>13</v>
      </c>
      <c r="B17" t="s">
        <v>35</v>
      </c>
      <c r="C17">
        <v>41</v>
      </c>
      <c r="D17">
        <v>1330</v>
      </c>
    </row>
    <row r="18" spans="1:4" x14ac:dyDescent="0.2">
      <c r="A18">
        <f t="shared" si="0"/>
        <v>14</v>
      </c>
      <c r="B18" t="s">
        <v>22</v>
      </c>
      <c r="C18">
        <v>38</v>
      </c>
      <c r="D18">
        <v>1085</v>
      </c>
    </row>
    <row r="19" spans="1:4" x14ac:dyDescent="0.2">
      <c r="A19">
        <f t="shared" si="0"/>
        <v>15</v>
      </c>
      <c r="B19" t="s">
        <v>21</v>
      </c>
      <c r="C19">
        <v>35</v>
      </c>
      <c r="D19">
        <v>1135</v>
      </c>
    </row>
    <row r="20" spans="1:4" x14ac:dyDescent="0.2">
      <c r="A20">
        <f t="shared" si="0"/>
        <v>16</v>
      </c>
      <c r="B20" t="s">
        <v>28</v>
      </c>
      <c r="C20">
        <v>35</v>
      </c>
      <c r="D20">
        <v>1000</v>
      </c>
    </row>
    <row r="21" spans="1:4" x14ac:dyDescent="0.2">
      <c r="A21">
        <f t="shared" si="0"/>
        <v>17</v>
      </c>
      <c r="B21" t="s">
        <v>26</v>
      </c>
      <c r="C21">
        <v>33</v>
      </c>
      <c r="D21">
        <v>1130</v>
      </c>
    </row>
    <row r="22" spans="1:4" x14ac:dyDescent="0.2">
      <c r="A22">
        <f t="shared" si="0"/>
        <v>18</v>
      </c>
      <c r="B22" t="s">
        <v>36</v>
      </c>
      <c r="C22">
        <v>25</v>
      </c>
      <c r="D22">
        <v>1230</v>
      </c>
    </row>
    <row r="23" spans="1:4" x14ac:dyDescent="0.2">
      <c r="A23">
        <f t="shared" si="0"/>
        <v>19</v>
      </c>
      <c r="B23" t="s">
        <v>24</v>
      </c>
      <c r="C23">
        <v>25</v>
      </c>
      <c r="D23">
        <v>815</v>
      </c>
    </row>
    <row r="24" spans="1:4" x14ac:dyDescent="0.2">
      <c r="A24">
        <f t="shared" si="0"/>
        <v>20</v>
      </c>
      <c r="B24" t="s">
        <v>39</v>
      </c>
      <c r="C24">
        <v>18</v>
      </c>
      <c r="D24">
        <v>675</v>
      </c>
    </row>
    <row r="25" spans="1:4" x14ac:dyDescent="0.2">
      <c r="A25">
        <f t="shared" si="0"/>
        <v>21</v>
      </c>
      <c r="B25" t="s">
        <v>41</v>
      </c>
      <c r="C25">
        <v>17</v>
      </c>
      <c r="D25">
        <v>460</v>
      </c>
    </row>
    <row r="26" spans="1:4" x14ac:dyDescent="0.2">
      <c r="A26">
        <f t="shared" si="0"/>
        <v>22</v>
      </c>
      <c r="B26" t="s">
        <v>29</v>
      </c>
      <c r="C26">
        <v>16</v>
      </c>
      <c r="D26">
        <v>755</v>
      </c>
    </row>
    <row r="27" spans="1:4" x14ac:dyDescent="0.2">
      <c r="A27">
        <f t="shared" si="0"/>
        <v>23</v>
      </c>
      <c r="B27" t="s">
        <v>34</v>
      </c>
      <c r="C27">
        <v>15</v>
      </c>
      <c r="D27">
        <v>460</v>
      </c>
    </row>
    <row r="28" spans="1:4" x14ac:dyDescent="0.2">
      <c r="A28">
        <f t="shared" si="0"/>
        <v>24</v>
      </c>
      <c r="B28" t="s">
        <v>32</v>
      </c>
      <c r="C28">
        <v>14</v>
      </c>
      <c r="D28">
        <v>450</v>
      </c>
    </row>
    <row r="29" spans="1:4" x14ac:dyDescent="0.2">
      <c r="A29">
        <f t="shared" si="0"/>
        <v>25</v>
      </c>
      <c r="B29" t="s">
        <v>31</v>
      </c>
      <c r="C29">
        <v>12</v>
      </c>
      <c r="D29">
        <v>370</v>
      </c>
    </row>
    <row r="30" spans="1:4" x14ac:dyDescent="0.2">
      <c r="A30">
        <f t="shared" si="0"/>
        <v>26</v>
      </c>
      <c r="B30" t="s">
        <v>30</v>
      </c>
      <c r="C30">
        <v>11</v>
      </c>
      <c r="D30">
        <v>290</v>
      </c>
    </row>
    <row r="31" spans="1:4" x14ac:dyDescent="0.2">
      <c r="A31">
        <f t="shared" si="0"/>
        <v>27</v>
      </c>
      <c r="B31" t="s">
        <v>60</v>
      </c>
      <c r="C31">
        <v>9</v>
      </c>
      <c r="D31">
        <v>260</v>
      </c>
    </row>
    <row r="32" spans="1:4" x14ac:dyDescent="0.2">
      <c r="A32">
        <f t="shared" si="0"/>
        <v>28</v>
      </c>
      <c r="B32" t="s">
        <v>43</v>
      </c>
      <c r="C32">
        <v>8</v>
      </c>
      <c r="D32">
        <v>310</v>
      </c>
    </row>
    <row r="33" spans="1:4" x14ac:dyDescent="0.2">
      <c r="A33">
        <f t="shared" si="0"/>
        <v>29</v>
      </c>
      <c r="B33" t="s">
        <v>45</v>
      </c>
      <c r="C33">
        <v>6</v>
      </c>
      <c r="D33">
        <v>210</v>
      </c>
    </row>
    <row r="34" spans="1:4" x14ac:dyDescent="0.2">
      <c r="A34">
        <f t="shared" si="0"/>
        <v>30</v>
      </c>
      <c r="B34" t="s">
        <v>47</v>
      </c>
      <c r="C34">
        <v>6</v>
      </c>
      <c r="D34">
        <v>210</v>
      </c>
    </row>
    <row r="35" spans="1:4" x14ac:dyDescent="0.2">
      <c r="A35">
        <f t="shared" si="0"/>
        <v>31</v>
      </c>
      <c r="B35" t="s">
        <v>55</v>
      </c>
      <c r="C35">
        <v>6</v>
      </c>
      <c r="D35">
        <v>160</v>
      </c>
    </row>
    <row r="36" spans="1:4" x14ac:dyDescent="0.2">
      <c r="A36">
        <f t="shared" si="0"/>
        <v>32</v>
      </c>
      <c r="B36" t="s">
        <v>54</v>
      </c>
      <c r="C36">
        <v>4</v>
      </c>
      <c r="D36">
        <v>175</v>
      </c>
    </row>
    <row r="37" spans="1:4" x14ac:dyDescent="0.2">
      <c r="A37">
        <f t="shared" si="0"/>
        <v>33</v>
      </c>
      <c r="B37" t="s">
        <v>49</v>
      </c>
      <c r="C37">
        <v>3</v>
      </c>
      <c r="D37">
        <v>110</v>
      </c>
    </row>
    <row r="38" spans="1:4" x14ac:dyDescent="0.2">
      <c r="A38">
        <f t="shared" si="0"/>
        <v>34</v>
      </c>
      <c r="B38" t="s">
        <v>40</v>
      </c>
      <c r="C38">
        <v>3</v>
      </c>
      <c r="D38">
        <v>95</v>
      </c>
    </row>
    <row r="39" spans="1:4" x14ac:dyDescent="0.2">
      <c r="A39">
        <f t="shared" si="0"/>
        <v>35</v>
      </c>
      <c r="B39" t="s">
        <v>59</v>
      </c>
      <c r="C39">
        <v>3</v>
      </c>
      <c r="D39">
        <v>90</v>
      </c>
    </row>
    <row r="40" spans="1:4" x14ac:dyDescent="0.2">
      <c r="A40">
        <f t="shared" si="0"/>
        <v>36</v>
      </c>
      <c r="B40" t="s">
        <v>37</v>
      </c>
      <c r="C40">
        <v>3</v>
      </c>
      <c r="D40">
        <v>85</v>
      </c>
    </row>
    <row r="41" spans="1:4" x14ac:dyDescent="0.2">
      <c r="A41">
        <f t="shared" si="0"/>
        <v>37</v>
      </c>
      <c r="B41" t="s">
        <v>48</v>
      </c>
      <c r="C41">
        <v>3</v>
      </c>
      <c r="D41" s="133">
        <v>80</v>
      </c>
    </row>
    <row r="42" spans="1:4" x14ac:dyDescent="0.2">
      <c r="A42">
        <f t="shared" si="0"/>
        <v>38</v>
      </c>
      <c r="B42" t="s">
        <v>44</v>
      </c>
      <c r="C42">
        <v>3</v>
      </c>
      <c r="D42">
        <v>75</v>
      </c>
    </row>
    <row r="43" spans="1:4" x14ac:dyDescent="0.2">
      <c r="A43">
        <f t="shared" si="0"/>
        <v>39</v>
      </c>
      <c r="B43" t="s">
        <v>56</v>
      </c>
      <c r="C43">
        <v>3</v>
      </c>
      <c r="D43">
        <v>75</v>
      </c>
    </row>
    <row r="44" spans="1:4" x14ac:dyDescent="0.2">
      <c r="A44">
        <f t="shared" si="0"/>
        <v>40</v>
      </c>
      <c r="B44" t="s">
        <v>57</v>
      </c>
      <c r="C44">
        <v>3</v>
      </c>
      <c r="D44">
        <v>75</v>
      </c>
    </row>
    <row r="45" spans="1:4" x14ac:dyDescent="0.2">
      <c r="A45">
        <f t="shared" si="0"/>
        <v>41</v>
      </c>
      <c r="B45" t="s">
        <v>46</v>
      </c>
      <c r="C45">
        <v>3</v>
      </c>
      <c r="D45">
        <v>70</v>
      </c>
    </row>
    <row r="46" spans="1:4" x14ac:dyDescent="0.2">
      <c r="A46">
        <f t="shared" si="0"/>
        <v>42</v>
      </c>
      <c r="B46" t="s">
        <v>52</v>
      </c>
      <c r="C46">
        <v>3</v>
      </c>
      <c r="D46">
        <v>60</v>
      </c>
    </row>
    <row r="47" spans="1:4" x14ac:dyDescent="0.2">
      <c r="A47">
        <f t="shared" si="0"/>
        <v>43</v>
      </c>
      <c r="B47" t="s">
        <v>58</v>
      </c>
      <c r="C47">
        <v>2</v>
      </c>
      <c r="D47">
        <v>100</v>
      </c>
    </row>
  </sheetData>
  <sortState ref="F5:L50">
    <sortCondition descending="1" ref="J5:J50"/>
  </sortState>
  <mergeCells count="1">
    <mergeCell ref="A3:B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tabSelected="1" zoomScaleNormal="100" workbookViewId="0">
      <selection activeCell="B18" sqref="B18"/>
    </sheetView>
  </sheetViews>
  <sheetFormatPr defaultColWidth="9.140625" defaultRowHeight="12.75" x14ac:dyDescent="0.2"/>
  <cols>
    <col min="1" max="1" width="6"/>
    <col min="2" max="2" width="24.7109375"/>
    <col min="3" max="3" width="10.7109375"/>
    <col min="4" max="4" width="12.85546875"/>
    <col min="5" max="5" width="6.5703125"/>
    <col min="6" max="6" width="18.7109375"/>
    <col min="7" max="7" width="5.85546875"/>
    <col min="8" max="8" width="6.85546875" customWidth="1"/>
    <col min="9" max="9" width="11.7109375" customWidth="1"/>
    <col min="10" max="10" width="7.5703125" customWidth="1"/>
    <col min="12" max="12" width="10.7109375"/>
    <col min="15" max="1027" width="10.7109375"/>
  </cols>
  <sheetData>
    <row r="2" spans="1:10" ht="18.75" x14ac:dyDescent="0.3">
      <c r="A2" s="123" t="s">
        <v>293</v>
      </c>
      <c r="B2" s="124"/>
      <c r="C2" s="124"/>
      <c r="D2" s="124"/>
    </row>
    <row r="3" spans="1:10" ht="18.75" x14ac:dyDescent="0.3">
      <c r="A3" s="123"/>
      <c r="B3" s="124"/>
      <c r="C3" s="124"/>
      <c r="D3" s="124"/>
    </row>
    <row r="4" spans="1:10" ht="15.75" x14ac:dyDescent="0.25">
      <c r="A4" s="125" t="s">
        <v>294</v>
      </c>
      <c r="B4" s="124"/>
      <c r="C4" s="124"/>
      <c r="D4" s="124"/>
      <c r="F4" s="125" t="s">
        <v>295</v>
      </c>
    </row>
    <row r="5" spans="1:10" x14ac:dyDescent="0.2">
      <c r="A5" s="126"/>
      <c r="B5" s="126"/>
      <c r="C5" s="126"/>
      <c r="D5" s="126"/>
    </row>
    <row r="6" spans="1:10" s="177" customFormat="1" ht="15" customHeight="1" thickBot="1" x14ac:dyDescent="0.3">
      <c r="A6" s="168" t="s">
        <v>280</v>
      </c>
      <c r="B6" s="169" t="s">
        <v>14</v>
      </c>
      <c r="C6" s="169" t="s">
        <v>13</v>
      </c>
      <c r="D6" s="170" t="s">
        <v>12</v>
      </c>
      <c r="F6" s="171" t="s">
        <v>296</v>
      </c>
      <c r="G6" s="172" t="s">
        <v>297</v>
      </c>
      <c r="I6" s="177" t="s">
        <v>282</v>
      </c>
      <c r="J6" s="177">
        <v>489</v>
      </c>
    </row>
    <row r="7" spans="1:10" s="177" customFormat="1" ht="15" customHeight="1" x14ac:dyDescent="0.25">
      <c r="A7" s="178">
        <v>1</v>
      </c>
      <c r="B7" s="178" t="s">
        <v>16</v>
      </c>
      <c r="C7" s="178">
        <v>107</v>
      </c>
      <c r="D7" s="178">
        <v>3270</v>
      </c>
      <c r="E7" s="179"/>
      <c r="F7" s="180" t="s">
        <v>98</v>
      </c>
      <c r="G7" s="181">
        <v>68</v>
      </c>
      <c r="I7" s="177" t="s">
        <v>283</v>
      </c>
      <c r="J7" s="177">
        <v>43</v>
      </c>
    </row>
    <row r="8" spans="1:10" s="177" customFormat="1" ht="15" customHeight="1" x14ac:dyDescent="0.25">
      <c r="A8" s="182">
        <f>A7+1</f>
        <v>2</v>
      </c>
      <c r="B8" s="182" t="s">
        <v>15</v>
      </c>
      <c r="C8" s="182">
        <v>100</v>
      </c>
      <c r="D8" s="182">
        <v>2990</v>
      </c>
      <c r="F8" s="199" t="s">
        <v>115</v>
      </c>
      <c r="G8" s="200">
        <v>64</v>
      </c>
      <c r="I8" s="177" t="s">
        <v>284</v>
      </c>
      <c r="J8" s="185">
        <f>J6/J7</f>
        <v>11.372093023255815</v>
      </c>
    </row>
    <row r="9" spans="1:10" s="177" customFormat="1" ht="15" customHeight="1" x14ac:dyDescent="0.25">
      <c r="A9" s="182">
        <f t="shared" ref="A9:A50" si="0">A8+1</f>
        <v>3</v>
      </c>
      <c r="B9" s="182" t="s">
        <v>17</v>
      </c>
      <c r="C9" s="182">
        <v>86</v>
      </c>
      <c r="D9" s="182">
        <v>2945</v>
      </c>
      <c r="F9" s="183" t="s">
        <v>99</v>
      </c>
      <c r="G9" s="184">
        <v>55</v>
      </c>
      <c r="I9" s="177" t="s">
        <v>324</v>
      </c>
      <c r="J9" s="177">
        <f>SUM(D7:D50)</f>
        <v>43040</v>
      </c>
    </row>
    <row r="10" spans="1:10" s="177" customFormat="1" ht="15" customHeight="1" x14ac:dyDescent="0.25">
      <c r="A10" s="182">
        <f t="shared" si="0"/>
        <v>4</v>
      </c>
      <c r="B10" s="182" t="s">
        <v>23</v>
      </c>
      <c r="C10" s="182">
        <v>75</v>
      </c>
      <c r="D10" s="182">
        <v>2595</v>
      </c>
      <c r="F10" s="183" t="s">
        <v>100</v>
      </c>
      <c r="G10" s="184">
        <v>42</v>
      </c>
    </row>
    <row r="11" spans="1:10" s="177" customFormat="1" ht="15" customHeight="1" x14ac:dyDescent="0.25">
      <c r="A11" s="182">
        <f t="shared" si="0"/>
        <v>5</v>
      </c>
      <c r="B11" s="182" t="s">
        <v>20</v>
      </c>
      <c r="C11" s="182">
        <v>67</v>
      </c>
      <c r="D11" s="182">
        <v>2050</v>
      </c>
      <c r="F11" s="201" t="s">
        <v>101</v>
      </c>
      <c r="G11" s="202">
        <v>40</v>
      </c>
    </row>
    <row r="12" spans="1:10" s="177" customFormat="1" ht="15" customHeight="1" x14ac:dyDescent="0.25">
      <c r="A12" s="182">
        <f t="shared" si="0"/>
        <v>6</v>
      </c>
      <c r="B12" s="182" t="s">
        <v>38</v>
      </c>
      <c r="C12" s="182">
        <v>67</v>
      </c>
      <c r="D12" s="182">
        <v>2005</v>
      </c>
      <c r="F12" s="183" t="s">
        <v>114</v>
      </c>
      <c r="G12" s="184">
        <v>28</v>
      </c>
    </row>
    <row r="13" spans="1:10" s="177" customFormat="1" ht="15" customHeight="1" x14ac:dyDescent="0.25">
      <c r="A13" s="182">
        <f t="shared" si="0"/>
        <v>7</v>
      </c>
      <c r="B13" s="182" t="s">
        <v>18</v>
      </c>
      <c r="C13" s="182">
        <v>66</v>
      </c>
      <c r="D13" s="182">
        <v>2210</v>
      </c>
      <c r="F13" s="183" t="s">
        <v>102</v>
      </c>
      <c r="G13" s="184">
        <v>22</v>
      </c>
    </row>
    <row r="14" spans="1:10" s="177" customFormat="1" ht="15" customHeight="1" x14ac:dyDescent="0.25">
      <c r="A14" s="182">
        <f t="shared" si="0"/>
        <v>8</v>
      </c>
      <c r="B14" s="182" t="s">
        <v>27</v>
      </c>
      <c r="C14" s="182">
        <v>62</v>
      </c>
      <c r="D14" s="182">
        <v>2510</v>
      </c>
      <c r="F14" s="183" t="s">
        <v>141</v>
      </c>
      <c r="G14" s="184">
        <v>20</v>
      </c>
    </row>
    <row r="15" spans="1:10" s="177" customFormat="1" ht="15" customHeight="1" x14ac:dyDescent="0.25">
      <c r="A15" s="182">
        <f t="shared" si="0"/>
        <v>9</v>
      </c>
      <c r="B15" s="182" t="s">
        <v>25</v>
      </c>
      <c r="C15" s="182">
        <v>61</v>
      </c>
      <c r="D15" s="182">
        <v>2245</v>
      </c>
      <c r="F15" s="183" t="s">
        <v>117</v>
      </c>
      <c r="G15" s="184">
        <v>15</v>
      </c>
    </row>
    <row r="16" spans="1:10" s="177" customFormat="1" ht="15" customHeight="1" x14ac:dyDescent="0.25">
      <c r="A16" s="182">
        <f t="shared" si="0"/>
        <v>10</v>
      </c>
      <c r="B16" s="182" t="s">
        <v>33</v>
      </c>
      <c r="C16" s="182">
        <v>60</v>
      </c>
      <c r="D16" s="182">
        <v>1700</v>
      </c>
      <c r="F16" s="183" t="s">
        <v>116</v>
      </c>
      <c r="G16" s="184">
        <v>14</v>
      </c>
    </row>
    <row r="17" spans="1:8" s="177" customFormat="1" ht="15" customHeight="1" x14ac:dyDescent="0.25">
      <c r="A17" s="186">
        <f t="shared" si="0"/>
        <v>11</v>
      </c>
      <c r="B17" s="186" t="s">
        <v>19</v>
      </c>
      <c r="C17" s="186">
        <v>59</v>
      </c>
      <c r="D17" s="186">
        <v>1790</v>
      </c>
      <c r="F17" s="183" t="s">
        <v>151</v>
      </c>
      <c r="G17" s="184">
        <v>14</v>
      </c>
    </row>
    <row r="18" spans="1:8" s="177" customFormat="1" ht="15" customHeight="1" x14ac:dyDescent="0.25">
      <c r="A18" s="203">
        <f t="shared" si="0"/>
        <v>12</v>
      </c>
      <c r="B18" s="203" t="s">
        <v>42</v>
      </c>
      <c r="C18" s="203">
        <v>52</v>
      </c>
      <c r="D18" s="203">
        <v>1750</v>
      </c>
      <c r="F18" s="183" t="s">
        <v>104</v>
      </c>
      <c r="G18" s="184">
        <v>13</v>
      </c>
    </row>
    <row r="19" spans="1:8" s="177" customFormat="1" ht="15" customHeight="1" x14ac:dyDescent="0.25">
      <c r="A19" s="186">
        <f t="shared" si="0"/>
        <v>13</v>
      </c>
      <c r="B19" s="186" t="s">
        <v>35</v>
      </c>
      <c r="C19" s="186">
        <v>44</v>
      </c>
      <c r="D19" s="186">
        <v>1380</v>
      </c>
      <c r="F19" s="199" t="s">
        <v>107</v>
      </c>
      <c r="G19" s="200">
        <v>12</v>
      </c>
    </row>
    <row r="20" spans="1:8" s="177" customFormat="1" ht="15" customHeight="1" x14ac:dyDescent="0.25">
      <c r="A20" s="186">
        <f t="shared" si="0"/>
        <v>14</v>
      </c>
      <c r="B20" s="186" t="s">
        <v>21</v>
      </c>
      <c r="C20" s="186">
        <v>44</v>
      </c>
      <c r="D20" s="186">
        <v>1320</v>
      </c>
      <c r="F20" s="183" t="s">
        <v>106</v>
      </c>
      <c r="G20" s="184">
        <v>11</v>
      </c>
    </row>
    <row r="21" spans="1:8" s="177" customFormat="1" ht="15" customHeight="1" x14ac:dyDescent="0.25">
      <c r="A21" s="186">
        <f t="shared" si="0"/>
        <v>15</v>
      </c>
      <c r="B21" s="186" t="s">
        <v>22</v>
      </c>
      <c r="C21" s="186">
        <v>44</v>
      </c>
      <c r="D21" s="186">
        <v>1220</v>
      </c>
      <c r="F21" s="183" t="s">
        <v>111</v>
      </c>
      <c r="G21" s="184">
        <v>9</v>
      </c>
      <c r="H21" s="173"/>
    </row>
    <row r="22" spans="1:8" s="177" customFormat="1" ht="15" customHeight="1" x14ac:dyDescent="0.25">
      <c r="A22" s="186">
        <f t="shared" si="0"/>
        <v>16</v>
      </c>
      <c r="B22" s="186" t="s">
        <v>28</v>
      </c>
      <c r="C22" s="186">
        <v>41</v>
      </c>
      <c r="D22" s="186">
        <v>1135</v>
      </c>
      <c r="F22" s="183" t="s">
        <v>140</v>
      </c>
      <c r="G22" s="184">
        <v>6</v>
      </c>
      <c r="H22" s="173"/>
    </row>
    <row r="23" spans="1:8" s="177" customFormat="1" ht="15" customHeight="1" x14ac:dyDescent="0.25">
      <c r="A23" s="186">
        <f t="shared" si="0"/>
        <v>17</v>
      </c>
      <c r="B23" s="186" t="s">
        <v>26</v>
      </c>
      <c r="C23" s="186">
        <v>33</v>
      </c>
      <c r="D23" s="186">
        <v>1130</v>
      </c>
      <c r="F23" s="183" t="s">
        <v>150</v>
      </c>
      <c r="G23" s="184">
        <v>6</v>
      </c>
    </row>
    <row r="24" spans="1:8" s="177" customFormat="1" ht="15" customHeight="1" x14ac:dyDescent="0.25">
      <c r="A24" s="204">
        <f t="shared" si="0"/>
        <v>18</v>
      </c>
      <c r="B24" s="204" t="s">
        <v>24</v>
      </c>
      <c r="C24" s="204">
        <v>31</v>
      </c>
      <c r="D24" s="204">
        <v>970</v>
      </c>
      <c r="F24" s="183" t="s">
        <v>108</v>
      </c>
      <c r="G24" s="184">
        <v>4</v>
      </c>
    </row>
    <row r="25" spans="1:8" s="177" customFormat="1" ht="15" customHeight="1" x14ac:dyDescent="0.25">
      <c r="A25" s="186">
        <f t="shared" si="0"/>
        <v>19</v>
      </c>
      <c r="B25" s="186" t="s">
        <v>36</v>
      </c>
      <c r="C25" s="186">
        <v>28</v>
      </c>
      <c r="D25" s="186">
        <v>1280</v>
      </c>
      <c r="F25" s="183" t="s">
        <v>152</v>
      </c>
      <c r="G25" s="184">
        <v>4</v>
      </c>
    </row>
    <row r="26" spans="1:8" s="177" customFormat="1" ht="15" customHeight="1" x14ac:dyDescent="0.25">
      <c r="A26" s="186">
        <f t="shared" si="0"/>
        <v>20</v>
      </c>
      <c r="B26" s="186" t="s">
        <v>32</v>
      </c>
      <c r="C26" s="186">
        <v>23</v>
      </c>
      <c r="D26" s="186">
        <v>635</v>
      </c>
      <c r="F26" s="183" t="s">
        <v>154</v>
      </c>
      <c r="G26" s="184">
        <v>3</v>
      </c>
    </row>
    <row r="27" spans="1:8" s="177" customFormat="1" ht="15" customHeight="1" x14ac:dyDescent="0.25">
      <c r="A27" s="186">
        <f t="shared" si="0"/>
        <v>21</v>
      </c>
      <c r="B27" s="186" t="s">
        <v>39</v>
      </c>
      <c r="C27" s="186">
        <v>18</v>
      </c>
      <c r="D27" s="186">
        <v>675</v>
      </c>
      <c r="F27" s="183" t="s">
        <v>153</v>
      </c>
      <c r="G27" s="184">
        <v>2</v>
      </c>
    </row>
    <row r="28" spans="1:8" s="177" customFormat="1" ht="15" customHeight="1" x14ac:dyDescent="0.25">
      <c r="A28" s="186">
        <f t="shared" si="0"/>
        <v>22</v>
      </c>
      <c r="B28" s="186" t="s">
        <v>34</v>
      </c>
      <c r="C28" s="186">
        <v>17</v>
      </c>
      <c r="D28" s="186">
        <v>530</v>
      </c>
      <c r="F28" s="183" t="s">
        <v>112</v>
      </c>
      <c r="G28" s="184">
        <v>1</v>
      </c>
    </row>
    <row r="29" spans="1:8" s="177" customFormat="1" ht="15" customHeight="1" x14ac:dyDescent="0.25">
      <c r="A29" s="186">
        <f t="shared" si="0"/>
        <v>23</v>
      </c>
      <c r="B29" s="186" t="s">
        <v>41</v>
      </c>
      <c r="C29" s="186">
        <v>17</v>
      </c>
      <c r="D29" s="186">
        <v>460</v>
      </c>
      <c r="F29" s="187" t="s">
        <v>143</v>
      </c>
      <c r="G29" s="184">
        <v>1</v>
      </c>
    </row>
    <row r="30" spans="1:8" s="177" customFormat="1" ht="15" customHeight="1" thickBot="1" x14ac:dyDescent="0.3">
      <c r="A30" s="186">
        <f t="shared" si="0"/>
        <v>24</v>
      </c>
      <c r="B30" s="186" t="s">
        <v>29</v>
      </c>
      <c r="C30" s="186">
        <v>16</v>
      </c>
      <c r="D30" s="186">
        <v>755</v>
      </c>
      <c r="F30" s="188" t="s">
        <v>118</v>
      </c>
      <c r="G30" s="189">
        <v>1</v>
      </c>
    </row>
    <row r="31" spans="1:8" s="177" customFormat="1" ht="15" customHeight="1" x14ac:dyDescent="0.25">
      <c r="A31" s="186">
        <f t="shared" si="0"/>
        <v>25</v>
      </c>
      <c r="B31" s="186" t="s">
        <v>31</v>
      </c>
      <c r="C31" s="186">
        <v>15</v>
      </c>
      <c r="D31" s="186">
        <v>440</v>
      </c>
      <c r="F31" s="173"/>
      <c r="G31" s="174"/>
    </row>
    <row r="32" spans="1:8" s="177" customFormat="1" ht="15" customHeight="1" x14ac:dyDescent="0.25">
      <c r="A32" s="186">
        <f t="shared" si="0"/>
        <v>26</v>
      </c>
      <c r="B32" s="186" t="s">
        <v>60</v>
      </c>
      <c r="C32" s="186">
        <v>12</v>
      </c>
      <c r="D32" s="186">
        <v>330</v>
      </c>
      <c r="F32" s="173"/>
      <c r="G32" s="174"/>
    </row>
    <row r="33" spans="1:7" s="177" customFormat="1" ht="15" customHeight="1" x14ac:dyDescent="0.25">
      <c r="A33" s="186">
        <f t="shared" si="0"/>
        <v>27</v>
      </c>
      <c r="B33" s="186" t="s">
        <v>30</v>
      </c>
      <c r="C33" s="186">
        <v>11</v>
      </c>
      <c r="D33" s="186">
        <v>290</v>
      </c>
    </row>
    <row r="34" spans="1:7" s="177" customFormat="1" ht="15" customHeight="1" x14ac:dyDescent="0.25">
      <c r="A34" s="186">
        <f t="shared" si="0"/>
        <v>28</v>
      </c>
      <c r="B34" s="186" t="s">
        <v>55</v>
      </c>
      <c r="C34" s="186">
        <v>9</v>
      </c>
      <c r="D34" s="186">
        <v>225</v>
      </c>
      <c r="F34" s="190" t="s">
        <v>298</v>
      </c>
    </row>
    <row r="35" spans="1:7" s="177" customFormat="1" ht="15" customHeight="1" thickBot="1" x14ac:dyDescent="0.3">
      <c r="A35" s="186">
        <f t="shared" si="0"/>
        <v>29</v>
      </c>
      <c r="B35" s="186" t="s">
        <v>313</v>
      </c>
      <c r="C35" s="186">
        <v>9</v>
      </c>
      <c r="D35" s="186">
        <v>185</v>
      </c>
    </row>
    <row r="36" spans="1:7" s="177" customFormat="1" ht="15" customHeight="1" thickBot="1" x14ac:dyDescent="0.3">
      <c r="A36" s="186">
        <f t="shared" si="0"/>
        <v>30</v>
      </c>
      <c r="B36" s="186" t="s">
        <v>43</v>
      </c>
      <c r="C36" s="186">
        <v>8</v>
      </c>
      <c r="D36" s="186">
        <v>310</v>
      </c>
      <c r="F36" s="175" t="s">
        <v>14</v>
      </c>
      <c r="G36" s="176" t="s">
        <v>297</v>
      </c>
    </row>
    <row r="37" spans="1:7" s="177" customFormat="1" ht="15" customHeight="1" x14ac:dyDescent="0.25">
      <c r="A37" s="186">
        <f t="shared" si="0"/>
        <v>31</v>
      </c>
      <c r="B37" s="186" t="s">
        <v>45</v>
      </c>
      <c r="C37" s="186">
        <v>6</v>
      </c>
      <c r="D37" s="186">
        <v>210</v>
      </c>
      <c r="F37" s="180" t="s">
        <v>161</v>
      </c>
      <c r="G37" s="191">
        <v>11</v>
      </c>
    </row>
    <row r="38" spans="1:7" s="177" customFormat="1" ht="15" customHeight="1" x14ac:dyDescent="0.25">
      <c r="A38" s="186">
        <f t="shared" si="0"/>
        <v>32</v>
      </c>
      <c r="B38" s="186" t="s">
        <v>47</v>
      </c>
      <c r="C38" s="186">
        <v>6</v>
      </c>
      <c r="D38" s="186">
        <v>210</v>
      </c>
      <c r="F38" s="192" t="s">
        <v>162</v>
      </c>
      <c r="G38" s="193">
        <v>2</v>
      </c>
    </row>
    <row r="39" spans="1:7" s="177" customFormat="1" ht="15" customHeight="1" x14ac:dyDescent="0.25">
      <c r="A39" s="186">
        <f t="shared" si="0"/>
        <v>33</v>
      </c>
      <c r="B39" s="186" t="s">
        <v>56</v>
      </c>
      <c r="C39" s="186">
        <v>6</v>
      </c>
      <c r="D39" s="186">
        <v>140</v>
      </c>
      <c r="F39" s="187" t="s">
        <v>112</v>
      </c>
      <c r="G39" s="194">
        <v>2</v>
      </c>
    </row>
    <row r="40" spans="1:7" s="177" customFormat="1" ht="15" customHeight="1" x14ac:dyDescent="0.25">
      <c r="A40" s="186">
        <f t="shared" si="0"/>
        <v>34</v>
      </c>
      <c r="B40" s="186" t="s">
        <v>57</v>
      </c>
      <c r="C40" s="186">
        <v>6</v>
      </c>
      <c r="D40" s="186">
        <v>140</v>
      </c>
      <c r="F40" s="183" t="s">
        <v>165</v>
      </c>
      <c r="G40" s="195">
        <v>1</v>
      </c>
    </row>
    <row r="41" spans="1:7" s="177" customFormat="1" ht="15" customHeight="1" x14ac:dyDescent="0.25">
      <c r="A41" s="186">
        <f t="shared" si="0"/>
        <v>35</v>
      </c>
      <c r="B41" s="186" t="s">
        <v>52</v>
      </c>
      <c r="C41" s="186">
        <v>5</v>
      </c>
      <c r="D41" s="186">
        <v>130</v>
      </c>
      <c r="F41" s="187" t="s">
        <v>318</v>
      </c>
      <c r="G41" s="194">
        <v>1</v>
      </c>
    </row>
    <row r="42" spans="1:7" s="177" customFormat="1" ht="15" customHeight="1" x14ac:dyDescent="0.25">
      <c r="A42" s="186">
        <f t="shared" si="0"/>
        <v>36</v>
      </c>
      <c r="B42" s="186" t="s">
        <v>54</v>
      </c>
      <c r="C42" s="186">
        <v>4</v>
      </c>
      <c r="D42" s="186">
        <v>175</v>
      </c>
      <c r="F42" s="187" t="s">
        <v>320</v>
      </c>
      <c r="G42" s="194">
        <v>1</v>
      </c>
    </row>
    <row r="43" spans="1:7" s="177" customFormat="1" ht="15" customHeight="1" x14ac:dyDescent="0.25">
      <c r="A43" s="186">
        <f t="shared" si="0"/>
        <v>37</v>
      </c>
      <c r="B43" s="186" t="s">
        <v>49</v>
      </c>
      <c r="C43" s="186">
        <v>3</v>
      </c>
      <c r="D43" s="186">
        <v>110</v>
      </c>
      <c r="F43" s="187" t="s">
        <v>317</v>
      </c>
      <c r="G43" s="194">
        <v>1</v>
      </c>
    </row>
    <row r="44" spans="1:7" s="177" customFormat="1" ht="15" customHeight="1" x14ac:dyDescent="0.25">
      <c r="A44" s="186">
        <f t="shared" si="0"/>
        <v>38</v>
      </c>
      <c r="B44" s="186" t="s">
        <v>40</v>
      </c>
      <c r="C44" s="186">
        <v>3</v>
      </c>
      <c r="D44" s="186">
        <v>95</v>
      </c>
      <c r="F44" s="187" t="s">
        <v>316</v>
      </c>
      <c r="G44" s="194">
        <v>1</v>
      </c>
    </row>
    <row r="45" spans="1:7" s="177" customFormat="1" ht="15" customHeight="1" x14ac:dyDescent="0.25">
      <c r="A45" s="186">
        <f t="shared" si="0"/>
        <v>39</v>
      </c>
      <c r="B45" s="186" t="s">
        <v>59</v>
      </c>
      <c r="C45" s="186">
        <v>3</v>
      </c>
      <c r="D45" s="186">
        <v>90</v>
      </c>
      <c r="F45" s="187" t="s">
        <v>111</v>
      </c>
      <c r="G45" s="194">
        <v>1</v>
      </c>
    </row>
    <row r="46" spans="1:7" s="177" customFormat="1" ht="15" customHeight="1" x14ac:dyDescent="0.25">
      <c r="A46" s="186">
        <f t="shared" si="0"/>
        <v>40</v>
      </c>
      <c r="B46" s="186" t="s">
        <v>37</v>
      </c>
      <c r="C46" s="186">
        <v>3</v>
      </c>
      <c r="D46" s="186">
        <v>85</v>
      </c>
      <c r="F46" s="187" t="s">
        <v>143</v>
      </c>
      <c r="G46" s="194">
        <v>1</v>
      </c>
    </row>
    <row r="47" spans="1:7" s="177" customFormat="1" ht="15" customHeight="1" x14ac:dyDescent="0.25">
      <c r="A47" s="186">
        <f t="shared" si="0"/>
        <v>41</v>
      </c>
      <c r="B47" s="186" t="s">
        <v>48</v>
      </c>
      <c r="C47" s="186">
        <v>3</v>
      </c>
      <c r="D47" s="186">
        <v>80</v>
      </c>
      <c r="F47" s="187" t="s">
        <v>118</v>
      </c>
      <c r="G47" s="194">
        <v>1</v>
      </c>
    </row>
    <row r="48" spans="1:7" s="177" customFormat="1" ht="15" customHeight="1" x14ac:dyDescent="0.25">
      <c r="A48" s="186">
        <f t="shared" si="0"/>
        <v>42</v>
      </c>
      <c r="B48" s="186" t="s">
        <v>44</v>
      </c>
      <c r="C48" s="186">
        <v>3</v>
      </c>
      <c r="D48" s="186">
        <v>75</v>
      </c>
      <c r="F48" s="196" t="s">
        <v>323</v>
      </c>
      <c r="G48" s="197">
        <v>1</v>
      </c>
    </row>
    <row r="49" spans="1:7" s="177" customFormat="1" ht="15" customHeight="1" x14ac:dyDescent="0.25">
      <c r="A49" s="186">
        <f t="shared" si="0"/>
        <v>43</v>
      </c>
      <c r="B49" s="186" t="s">
        <v>46</v>
      </c>
      <c r="C49" s="186">
        <v>3</v>
      </c>
      <c r="D49" s="186">
        <v>70</v>
      </c>
      <c r="F49" s="196" t="s">
        <v>322</v>
      </c>
      <c r="G49" s="197">
        <v>1</v>
      </c>
    </row>
    <row r="50" spans="1:7" s="177" customFormat="1" ht="15" customHeight="1" thickBot="1" x14ac:dyDescent="0.3">
      <c r="A50" s="186">
        <f t="shared" si="0"/>
        <v>44</v>
      </c>
      <c r="B50" s="186" t="s">
        <v>58</v>
      </c>
      <c r="C50" s="186">
        <v>2</v>
      </c>
      <c r="D50" s="186">
        <v>100</v>
      </c>
      <c r="F50" s="188" t="s">
        <v>163</v>
      </c>
      <c r="G50" s="198">
        <v>1</v>
      </c>
    </row>
  </sheetData>
  <sortState ref="I7:M53">
    <sortCondition descending="1" ref="M7:M53"/>
  </sortState>
  <pageMargins left="0.7" right="0.7" top="0.75" bottom="0.75" header="0.51180555555555496" footer="0.51180555555555496"/>
  <pageSetup paperSize="9" firstPageNumber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/>
  </sheetViews>
  <sheetFormatPr defaultColWidth="9.140625" defaultRowHeight="12.75" x14ac:dyDescent="0.2"/>
  <cols>
    <col min="1" max="3" width="11.42578125"/>
    <col min="4" max="4" width="22.85546875"/>
    <col min="5" max="1025" width="11.42578125"/>
  </cols>
  <sheetData>
    <row r="1" spans="1:4" x14ac:dyDescent="0.2">
      <c r="A1" t="s">
        <v>11</v>
      </c>
      <c r="B1" t="s">
        <v>12</v>
      </c>
      <c r="C1" t="s">
        <v>13</v>
      </c>
      <c r="D1" t="s">
        <v>14</v>
      </c>
    </row>
    <row r="2" spans="1:4" x14ac:dyDescent="0.2">
      <c r="A2">
        <v>1</v>
      </c>
      <c r="B2">
        <v>2760</v>
      </c>
      <c r="C2">
        <v>85</v>
      </c>
      <c r="D2" t="s">
        <v>18</v>
      </c>
    </row>
    <row r="3" spans="1:4" x14ac:dyDescent="0.2">
      <c r="A3">
        <v>2</v>
      </c>
      <c r="B3">
        <v>2500</v>
      </c>
      <c r="C3">
        <v>82</v>
      </c>
      <c r="D3" t="s">
        <v>46</v>
      </c>
    </row>
    <row r="4" spans="1:4" x14ac:dyDescent="0.2">
      <c r="A4">
        <v>3</v>
      </c>
      <c r="B4">
        <v>2275</v>
      </c>
      <c r="C4">
        <v>74</v>
      </c>
      <c r="D4" t="s">
        <v>15</v>
      </c>
    </row>
    <row r="5" spans="1:4" x14ac:dyDescent="0.2">
      <c r="A5">
        <v>4</v>
      </c>
      <c r="B5">
        <v>2470</v>
      </c>
      <c r="C5">
        <v>71</v>
      </c>
      <c r="D5" t="s">
        <v>17</v>
      </c>
    </row>
    <row r="6" spans="1:4" x14ac:dyDescent="0.2">
      <c r="A6">
        <v>5</v>
      </c>
      <c r="B6">
        <v>2045</v>
      </c>
      <c r="C6">
        <v>64</v>
      </c>
      <c r="D6" t="s">
        <v>27</v>
      </c>
    </row>
    <row r="7" spans="1:4" x14ac:dyDescent="0.2">
      <c r="A7">
        <v>6</v>
      </c>
      <c r="B7">
        <v>2205</v>
      </c>
      <c r="C7">
        <v>62</v>
      </c>
      <c r="D7" t="s">
        <v>299</v>
      </c>
    </row>
    <row r="8" spans="1:4" x14ac:dyDescent="0.2">
      <c r="A8">
        <v>7</v>
      </c>
      <c r="B8">
        <v>1930</v>
      </c>
      <c r="C8">
        <v>60</v>
      </c>
      <c r="D8" t="s">
        <v>51</v>
      </c>
    </row>
    <row r="9" spans="1:4" x14ac:dyDescent="0.2">
      <c r="A9">
        <v>8</v>
      </c>
      <c r="B9">
        <v>1710</v>
      </c>
      <c r="C9">
        <v>58</v>
      </c>
      <c r="D9" t="s">
        <v>16</v>
      </c>
    </row>
    <row r="10" spans="1:4" x14ac:dyDescent="0.2">
      <c r="A10">
        <v>9</v>
      </c>
      <c r="B10">
        <v>1680</v>
      </c>
      <c r="C10">
        <v>53</v>
      </c>
      <c r="D10" t="s">
        <v>300</v>
      </c>
    </row>
    <row r="11" spans="1:4" x14ac:dyDescent="0.2">
      <c r="A11">
        <v>9</v>
      </c>
      <c r="B11">
        <v>1650</v>
      </c>
      <c r="C11">
        <v>53</v>
      </c>
      <c r="D11" t="s">
        <v>20</v>
      </c>
    </row>
    <row r="12" spans="1:4" x14ac:dyDescent="0.2">
      <c r="A12">
        <v>11</v>
      </c>
      <c r="B12">
        <v>1760</v>
      </c>
      <c r="C12">
        <v>52</v>
      </c>
      <c r="D12" t="s">
        <v>23</v>
      </c>
    </row>
    <row r="13" spans="1:4" x14ac:dyDescent="0.2">
      <c r="A13">
        <v>12</v>
      </c>
      <c r="B13">
        <v>1525</v>
      </c>
      <c r="C13">
        <v>51</v>
      </c>
      <c r="D13" t="s">
        <v>19</v>
      </c>
    </row>
    <row r="14" spans="1:4" x14ac:dyDescent="0.2">
      <c r="A14">
        <v>13</v>
      </c>
      <c r="B14">
        <v>1660</v>
      </c>
      <c r="C14">
        <v>46</v>
      </c>
      <c r="D14" t="s">
        <v>25</v>
      </c>
    </row>
    <row r="15" spans="1:4" x14ac:dyDescent="0.2">
      <c r="A15">
        <v>14</v>
      </c>
      <c r="B15">
        <v>920</v>
      </c>
      <c r="C15">
        <v>33</v>
      </c>
      <c r="D15" t="s">
        <v>38</v>
      </c>
    </row>
    <row r="16" spans="1:4" x14ac:dyDescent="0.2">
      <c r="A16">
        <v>14</v>
      </c>
      <c r="B16">
        <v>1225</v>
      </c>
      <c r="C16">
        <v>33</v>
      </c>
      <c r="D16" t="s">
        <v>39</v>
      </c>
    </row>
    <row r="17" spans="1:4" x14ac:dyDescent="0.2">
      <c r="A17">
        <v>16</v>
      </c>
      <c r="B17">
        <v>875</v>
      </c>
      <c r="C17">
        <v>30</v>
      </c>
      <c r="D17" t="s">
        <v>301</v>
      </c>
    </row>
    <row r="18" spans="1:4" x14ac:dyDescent="0.2">
      <c r="A18">
        <v>17</v>
      </c>
      <c r="B18">
        <v>895</v>
      </c>
      <c r="C18">
        <v>27</v>
      </c>
      <c r="D18" t="s">
        <v>302</v>
      </c>
    </row>
    <row r="19" spans="1:4" x14ac:dyDescent="0.2">
      <c r="A19">
        <v>18</v>
      </c>
      <c r="B19">
        <v>650</v>
      </c>
      <c r="C19">
        <v>21</v>
      </c>
      <c r="D19" t="s">
        <v>45</v>
      </c>
    </row>
    <row r="20" spans="1:4" x14ac:dyDescent="0.2">
      <c r="A20">
        <v>19</v>
      </c>
      <c r="B20">
        <v>495</v>
      </c>
      <c r="C20">
        <v>19</v>
      </c>
      <c r="D20" t="s">
        <v>53</v>
      </c>
    </row>
    <row r="21" spans="1:4" x14ac:dyDescent="0.2">
      <c r="A21">
        <v>20</v>
      </c>
      <c r="B21">
        <v>775</v>
      </c>
      <c r="C21">
        <v>16</v>
      </c>
      <c r="D21" t="s">
        <v>50</v>
      </c>
    </row>
    <row r="22" spans="1:4" x14ac:dyDescent="0.2">
      <c r="A22">
        <v>21</v>
      </c>
      <c r="B22">
        <v>460</v>
      </c>
      <c r="C22">
        <v>15</v>
      </c>
      <c r="D22" t="s">
        <v>34</v>
      </c>
    </row>
    <row r="23" spans="1:4" x14ac:dyDescent="0.2">
      <c r="A23">
        <v>22</v>
      </c>
      <c r="B23">
        <v>475</v>
      </c>
      <c r="C23">
        <v>14</v>
      </c>
      <c r="D23" t="s">
        <v>303</v>
      </c>
    </row>
    <row r="24" spans="1:4" x14ac:dyDescent="0.2">
      <c r="A24">
        <v>22</v>
      </c>
      <c r="B24">
        <v>555</v>
      </c>
      <c r="C24">
        <v>14</v>
      </c>
      <c r="D24" t="s">
        <v>32</v>
      </c>
    </row>
    <row r="25" spans="1:4" x14ac:dyDescent="0.2">
      <c r="A25">
        <v>24</v>
      </c>
      <c r="B25">
        <v>315</v>
      </c>
      <c r="C25">
        <v>12</v>
      </c>
      <c r="D25" t="s">
        <v>44</v>
      </c>
    </row>
    <row r="26" spans="1:4" x14ac:dyDescent="0.2">
      <c r="A26">
        <v>24</v>
      </c>
      <c r="B26">
        <v>315</v>
      </c>
      <c r="C26">
        <v>12</v>
      </c>
      <c r="D26" t="s">
        <v>304</v>
      </c>
    </row>
    <row r="27" spans="1:4" x14ac:dyDescent="0.2">
      <c r="A27">
        <v>26</v>
      </c>
      <c r="B27">
        <v>320</v>
      </c>
      <c r="C27">
        <v>10</v>
      </c>
      <c r="D27" t="s">
        <v>305</v>
      </c>
    </row>
    <row r="28" spans="1:4" x14ac:dyDescent="0.2">
      <c r="A28">
        <v>26</v>
      </c>
      <c r="B28">
        <v>550</v>
      </c>
      <c r="C28">
        <v>10</v>
      </c>
      <c r="D28" t="s">
        <v>48</v>
      </c>
    </row>
    <row r="29" spans="1:4" x14ac:dyDescent="0.2">
      <c r="A29">
        <v>28</v>
      </c>
      <c r="B29">
        <v>415</v>
      </c>
      <c r="C29">
        <v>9</v>
      </c>
      <c r="D29" t="s">
        <v>31</v>
      </c>
    </row>
    <row r="30" spans="1:4" x14ac:dyDescent="0.2">
      <c r="A30">
        <v>28</v>
      </c>
      <c r="B30">
        <v>215</v>
      </c>
      <c r="C30">
        <v>9</v>
      </c>
      <c r="D30" t="s">
        <v>21</v>
      </c>
    </row>
    <row r="31" spans="1:4" x14ac:dyDescent="0.2">
      <c r="A31">
        <v>30</v>
      </c>
      <c r="B31">
        <v>165</v>
      </c>
      <c r="C31">
        <v>6</v>
      </c>
      <c r="D31" t="s">
        <v>37</v>
      </c>
    </row>
    <row r="32" spans="1:4" x14ac:dyDescent="0.2">
      <c r="A32">
        <v>31</v>
      </c>
      <c r="B32">
        <v>370</v>
      </c>
      <c r="C32">
        <v>5</v>
      </c>
      <c r="D32" t="s">
        <v>306</v>
      </c>
    </row>
    <row r="33" spans="1:4" x14ac:dyDescent="0.2">
      <c r="A33">
        <v>32</v>
      </c>
      <c r="B33">
        <v>130</v>
      </c>
      <c r="C33">
        <v>4</v>
      </c>
      <c r="D33" t="s">
        <v>307</v>
      </c>
    </row>
    <row r="34" spans="1:4" x14ac:dyDescent="0.2">
      <c r="A34">
        <v>32</v>
      </c>
      <c r="B34">
        <v>310</v>
      </c>
      <c r="C34">
        <v>4</v>
      </c>
      <c r="D34" t="s">
        <v>308</v>
      </c>
    </row>
    <row r="35" spans="1:4" x14ac:dyDescent="0.2">
      <c r="A35">
        <v>34</v>
      </c>
      <c r="B35">
        <v>70</v>
      </c>
      <c r="C35">
        <v>3</v>
      </c>
      <c r="D35" t="s">
        <v>309</v>
      </c>
    </row>
    <row r="36" spans="1:4" x14ac:dyDescent="0.2">
      <c r="A36">
        <v>34</v>
      </c>
      <c r="B36">
        <v>90</v>
      </c>
      <c r="C36">
        <v>3</v>
      </c>
      <c r="D36" t="s">
        <v>310</v>
      </c>
    </row>
    <row r="37" spans="1:4" x14ac:dyDescent="0.2">
      <c r="A37">
        <v>34</v>
      </c>
      <c r="B37">
        <v>70</v>
      </c>
      <c r="C37">
        <v>3</v>
      </c>
      <c r="D37" t="s">
        <v>311</v>
      </c>
    </row>
    <row r="38" spans="1:4" x14ac:dyDescent="0.2">
      <c r="A38">
        <v>34</v>
      </c>
      <c r="B38">
        <v>375</v>
      </c>
      <c r="C38">
        <v>3</v>
      </c>
      <c r="D38" t="s">
        <v>312</v>
      </c>
    </row>
    <row r="39" spans="1:4" x14ac:dyDescent="0.2">
      <c r="A39">
        <v>34</v>
      </c>
      <c r="B39">
        <v>65</v>
      </c>
      <c r="C39">
        <v>3</v>
      </c>
      <c r="D39" t="s">
        <v>313</v>
      </c>
    </row>
    <row r="40" spans="1:4" x14ac:dyDescent="0.2">
      <c r="A40">
        <v>39</v>
      </c>
      <c r="B40">
        <v>120</v>
      </c>
      <c r="C40">
        <v>2</v>
      </c>
      <c r="D40" t="s">
        <v>29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opLeftCell="A204" zoomScaleNormal="100" workbookViewId="0">
      <selection activeCell="E240" sqref="E240"/>
    </sheetView>
  </sheetViews>
  <sheetFormatPr defaultColWidth="9.140625" defaultRowHeight="12.75" x14ac:dyDescent="0.2"/>
  <cols>
    <col min="1" max="1" width="21.85546875"/>
    <col min="2" max="2" width="9.140625" style="1"/>
    <col min="3" max="3" width="9.42578125"/>
    <col min="4" max="4" width="25"/>
    <col min="5" max="5" width="9.42578125" style="1"/>
    <col min="6" max="7" width="9.42578125"/>
    <col min="8" max="8" width="16.5703125"/>
    <col min="9" max="1021" width="11.5703125"/>
    <col min="1022" max="1025" width="8.7109375"/>
  </cols>
  <sheetData>
    <row r="1" spans="1:5" ht="18" x14ac:dyDescent="0.25">
      <c r="A1" s="45" t="s">
        <v>83</v>
      </c>
      <c r="B1"/>
      <c r="E1"/>
    </row>
    <row r="2" spans="1:5" x14ac:dyDescent="0.2">
      <c r="B2"/>
      <c r="E2"/>
    </row>
    <row r="3" spans="1:5" ht="15.75" x14ac:dyDescent="0.2">
      <c r="A3" s="46" t="s">
        <v>84</v>
      </c>
      <c r="B3" s="47"/>
      <c r="D3" s="165" t="s">
        <v>85</v>
      </c>
      <c r="E3" s="165"/>
    </row>
    <row r="4" spans="1:5" x14ac:dyDescent="0.2">
      <c r="A4" s="48"/>
      <c r="B4" s="49"/>
      <c r="D4" s="48"/>
      <c r="E4" s="49"/>
    </row>
    <row r="5" spans="1:5" x14ac:dyDescent="0.2">
      <c r="A5" s="50" t="s">
        <v>86</v>
      </c>
      <c r="B5" s="51">
        <v>11</v>
      </c>
      <c r="D5" s="50" t="s">
        <v>86</v>
      </c>
      <c r="E5" s="51">
        <v>11</v>
      </c>
    </row>
    <row r="6" spans="1:5" x14ac:dyDescent="0.2">
      <c r="A6" s="52" t="s">
        <v>87</v>
      </c>
      <c r="B6" s="53">
        <v>10</v>
      </c>
      <c r="D6" s="52" t="s">
        <v>87</v>
      </c>
      <c r="E6" s="53">
        <v>10</v>
      </c>
    </row>
    <row r="7" spans="1:5" x14ac:dyDescent="0.2">
      <c r="A7" s="52" t="s">
        <v>88</v>
      </c>
      <c r="B7" s="53">
        <v>9</v>
      </c>
      <c r="D7" s="52" t="s">
        <v>88</v>
      </c>
      <c r="E7" s="53">
        <v>9</v>
      </c>
    </row>
    <row r="8" spans="1:5" x14ac:dyDescent="0.2">
      <c r="A8" s="52" t="s">
        <v>89</v>
      </c>
      <c r="B8" s="53">
        <v>8</v>
      </c>
      <c r="D8" s="52" t="s">
        <v>89</v>
      </c>
      <c r="E8" s="53">
        <v>8</v>
      </c>
    </row>
    <row r="9" spans="1:5" x14ac:dyDescent="0.2">
      <c r="A9" s="52" t="s">
        <v>90</v>
      </c>
      <c r="B9" s="53">
        <v>7</v>
      </c>
      <c r="D9" s="52" t="s">
        <v>90</v>
      </c>
      <c r="E9" s="53">
        <v>7</v>
      </c>
    </row>
    <row r="10" spans="1:5" x14ac:dyDescent="0.2">
      <c r="A10" s="52" t="s">
        <v>91</v>
      </c>
      <c r="B10" s="53">
        <v>6</v>
      </c>
      <c r="D10" s="52" t="s">
        <v>91</v>
      </c>
      <c r="E10" s="53">
        <v>6</v>
      </c>
    </row>
    <row r="11" spans="1:5" x14ac:dyDescent="0.2">
      <c r="A11" s="52" t="s">
        <v>92</v>
      </c>
      <c r="B11" s="53">
        <v>5</v>
      </c>
      <c r="D11" s="52" t="s">
        <v>92</v>
      </c>
      <c r="E11" s="53">
        <v>5</v>
      </c>
    </row>
    <row r="12" spans="1:5" x14ac:dyDescent="0.2">
      <c r="A12" s="52" t="s">
        <v>93</v>
      </c>
      <c r="B12" s="53">
        <v>4</v>
      </c>
      <c r="D12" s="52" t="s">
        <v>93</v>
      </c>
      <c r="E12" s="53">
        <v>4</v>
      </c>
    </row>
    <row r="13" spans="1:5" x14ac:dyDescent="0.2">
      <c r="A13" s="52" t="s">
        <v>94</v>
      </c>
      <c r="B13" s="53">
        <v>3</v>
      </c>
      <c r="D13" s="52" t="s">
        <v>94</v>
      </c>
      <c r="E13" s="53">
        <v>3</v>
      </c>
    </row>
    <row r="14" spans="1:5" x14ac:dyDescent="0.2">
      <c r="A14" s="52" t="s">
        <v>95</v>
      </c>
      <c r="B14" s="53">
        <v>2</v>
      </c>
      <c r="D14" s="52" t="s">
        <v>95</v>
      </c>
      <c r="E14" s="53">
        <v>2</v>
      </c>
    </row>
    <row r="15" spans="1:5" x14ac:dyDescent="0.2">
      <c r="A15" s="54" t="s">
        <v>96</v>
      </c>
      <c r="B15" s="55">
        <v>1</v>
      </c>
      <c r="D15" s="54" t="s">
        <v>96</v>
      </c>
      <c r="E15" s="55">
        <v>1</v>
      </c>
    </row>
    <row r="16" spans="1:5" x14ac:dyDescent="0.2">
      <c r="A16" s="56"/>
      <c r="B16" s="56"/>
      <c r="D16" s="56"/>
      <c r="E16" s="56"/>
    </row>
    <row r="17" spans="1:5" x14ac:dyDescent="0.2">
      <c r="A17" s="56"/>
      <c r="B17" s="56"/>
      <c r="D17" s="56"/>
      <c r="E17" s="56"/>
    </row>
    <row r="18" spans="1:5" x14ac:dyDescent="0.2">
      <c r="B18"/>
      <c r="D18" s="56"/>
      <c r="E18" s="57"/>
    </row>
    <row r="19" spans="1:5" ht="15.75" x14ac:dyDescent="0.25">
      <c r="A19" s="58" t="s">
        <v>97</v>
      </c>
      <c r="B19" s="59"/>
      <c r="D19" s="165" t="s">
        <v>85</v>
      </c>
      <c r="E19" s="165"/>
    </row>
    <row r="20" spans="1:5" x14ac:dyDescent="0.2">
      <c r="A20" s="48"/>
      <c r="B20" s="49"/>
      <c r="D20" s="48"/>
      <c r="E20" s="49"/>
    </row>
    <row r="21" spans="1:5" x14ac:dyDescent="0.2">
      <c r="A21" s="50" t="s">
        <v>98</v>
      </c>
      <c r="B21" s="60">
        <v>7</v>
      </c>
      <c r="D21" s="50" t="s">
        <v>98</v>
      </c>
      <c r="E21" s="60">
        <v>18</v>
      </c>
    </row>
    <row r="22" spans="1:5" x14ac:dyDescent="0.2">
      <c r="A22" s="52" t="s">
        <v>99</v>
      </c>
      <c r="B22" s="61">
        <v>6</v>
      </c>
      <c r="D22" s="52" t="s">
        <v>99</v>
      </c>
      <c r="E22" s="61">
        <v>15</v>
      </c>
    </row>
    <row r="23" spans="1:5" x14ac:dyDescent="0.2">
      <c r="A23" s="52" t="s">
        <v>100</v>
      </c>
      <c r="B23" s="61">
        <v>5</v>
      </c>
      <c r="D23" s="52" t="s">
        <v>100</v>
      </c>
      <c r="E23" s="61">
        <v>13</v>
      </c>
    </row>
    <row r="24" spans="1:5" x14ac:dyDescent="0.2">
      <c r="A24" s="52" t="s">
        <v>101</v>
      </c>
      <c r="B24" s="61">
        <v>4</v>
      </c>
      <c r="D24" s="52" t="s">
        <v>101</v>
      </c>
      <c r="E24" s="61">
        <v>11</v>
      </c>
    </row>
    <row r="25" spans="1:5" x14ac:dyDescent="0.2">
      <c r="A25" s="52" t="s">
        <v>102</v>
      </c>
      <c r="B25" s="61">
        <v>3</v>
      </c>
      <c r="D25" s="52" t="s">
        <v>103</v>
      </c>
      <c r="E25" s="61">
        <v>10</v>
      </c>
    </row>
    <row r="26" spans="1:5" x14ac:dyDescent="0.2">
      <c r="A26" s="52" t="s">
        <v>104</v>
      </c>
      <c r="B26" s="61">
        <v>2</v>
      </c>
      <c r="D26" s="52" t="s">
        <v>105</v>
      </c>
      <c r="E26" s="61">
        <v>6</v>
      </c>
    </row>
    <row r="27" spans="1:5" x14ac:dyDescent="0.2">
      <c r="A27" s="54" t="s">
        <v>106</v>
      </c>
      <c r="B27" s="62">
        <v>1</v>
      </c>
      <c r="D27" s="52" t="s">
        <v>107</v>
      </c>
      <c r="E27" s="61">
        <v>5</v>
      </c>
    </row>
    <row r="28" spans="1:5" x14ac:dyDescent="0.2">
      <c r="A28" s="56"/>
      <c r="B28" s="56"/>
      <c r="D28" s="52" t="s">
        <v>108</v>
      </c>
      <c r="E28" s="61">
        <v>4</v>
      </c>
    </row>
    <row r="29" spans="1:5" x14ac:dyDescent="0.2">
      <c r="A29" s="56"/>
      <c r="B29" s="56"/>
      <c r="D29" s="52" t="s">
        <v>104</v>
      </c>
      <c r="E29" s="61">
        <v>4</v>
      </c>
    </row>
    <row r="30" spans="1:5" x14ac:dyDescent="0.2">
      <c r="A30" s="56"/>
      <c r="B30" s="56"/>
      <c r="D30" s="52" t="s">
        <v>109</v>
      </c>
      <c r="E30" s="61">
        <v>3</v>
      </c>
    </row>
    <row r="31" spans="1:5" x14ac:dyDescent="0.2">
      <c r="A31" s="56"/>
      <c r="B31" s="56"/>
      <c r="D31" s="52" t="s">
        <v>102</v>
      </c>
      <c r="E31" s="61">
        <v>3</v>
      </c>
    </row>
    <row r="32" spans="1:5" x14ac:dyDescent="0.2">
      <c r="A32" s="56"/>
      <c r="B32" s="56"/>
      <c r="D32" s="54" t="s">
        <v>106</v>
      </c>
      <c r="E32" s="62">
        <v>2</v>
      </c>
    </row>
    <row r="33" spans="1:5" x14ac:dyDescent="0.2">
      <c r="A33" s="56"/>
      <c r="B33" s="56"/>
      <c r="D33" s="56"/>
      <c r="E33" s="56"/>
    </row>
    <row r="34" spans="1:5" x14ac:dyDescent="0.2">
      <c r="B34"/>
      <c r="D34" s="63"/>
      <c r="E34" s="64"/>
    </row>
    <row r="36" spans="1:5" ht="15.75" x14ac:dyDescent="0.2">
      <c r="A36" s="46" t="s">
        <v>110</v>
      </c>
      <c r="B36" s="47"/>
      <c r="D36" s="165" t="s">
        <v>85</v>
      </c>
      <c r="E36" s="165"/>
    </row>
    <row r="37" spans="1:5" x14ac:dyDescent="0.2">
      <c r="A37" s="48"/>
      <c r="B37" s="49"/>
      <c r="D37" s="48"/>
      <c r="E37" s="49"/>
    </row>
    <row r="38" spans="1:5" x14ac:dyDescent="0.2">
      <c r="A38" s="65" t="s">
        <v>111</v>
      </c>
      <c r="B38" s="60">
        <v>3</v>
      </c>
      <c r="D38" s="50" t="s">
        <v>98</v>
      </c>
      <c r="E38" s="60">
        <v>18</v>
      </c>
    </row>
    <row r="39" spans="1:5" x14ac:dyDescent="0.2">
      <c r="A39" s="52" t="s">
        <v>106</v>
      </c>
      <c r="B39" s="61">
        <v>2</v>
      </c>
      <c r="D39" s="52" t="s">
        <v>99</v>
      </c>
      <c r="E39" s="61">
        <v>15</v>
      </c>
    </row>
    <row r="40" spans="1:5" x14ac:dyDescent="0.2">
      <c r="A40" s="54" t="s">
        <v>112</v>
      </c>
      <c r="B40" s="62">
        <v>1</v>
      </c>
      <c r="D40" s="52" t="s">
        <v>100</v>
      </c>
      <c r="E40" s="61">
        <v>13</v>
      </c>
    </row>
    <row r="41" spans="1:5" x14ac:dyDescent="0.2">
      <c r="A41" s="56"/>
      <c r="B41" s="56"/>
      <c r="D41" s="52" t="s">
        <v>101</v>
      </c>
      <c r="E41" s="61">
        <v>11</v>
      </c>
    </row>
    <row r="42" spans="1:5" x14ac:dyDescent="0.2">
      <c r="A42" s="56"/>
      <c r="B42" s="56"/>
      <c r="D42" s="52" t="s">
        <v>103</v>
      </c>
      <c r="E42" s="61">
        <v>10</v>
      </c>
    </row>
    <row r="43" spans="1:5" x14ac:dyDescent="0.2">
      <c r="A43" s="56"/>
      <c r="B43" s="56"/>
      <c r="D43" s="52" t="s">
        <v>105</v>
      </c>
      <c r="E43" s="61">
        <v>6</v>
      </c>
    </row>
    <row r="44" spans="1:5" x14ac:dyDescent="0.2">
      <c r="A44" s="56"/>
      <c r="B44" s="56"/>
      <c r="D44" s="52" t="s">
        <v>107</v>
      </c>
      <c r="E44" s="61">
        <v>5</v>
      </c>
    </row>
    <row r="45" spans="1:5" x14ac:dyDescent="0.2">
      <c r="A45" s="56"/>
      <c r="B45" s="56"/>
      <c r="D45" s="52" t="s">
        <v>108</v>
      </c>
      <c r="E45" s="61">
        <v>4</v>
      </c>
    </row>
    <row r="46" spans="1:5" x14ac:dyDescent="0.2">
      <c r="A46" s="56"/>
      <c r="B46" s="56"/>
      <c r="D46" s="52" t="s">
        <v>104</v>
      </c>
      <c r="E46" s="61">
        <v>4</v>
      </c>
    </row>
    <row r="47" spans="1:5" x14ac:dyDescent="0.2">
      <c r="A47" s="56"/>
      <c r="B47" s="56"/>
      <c r="D47" s="52" t="s">
        <v>106</v>
      </c>
      <c r="E47" s="61">
        <v>4</v>
      </c>
    </row>
    <row r="48" spans="1:5" x14ac:dyDescent="0.2">
      <c r="A48" s="56"/>
      <c r="B48" s="56"/>
      <c r="D48" s="52" t="s">
        <v>111</v>
      </c>
      <c r="E48" s="61">
        <v>3</v>
      </c>
    </row>
    <row r="49" spans="1:5" x14ac:dyDescent="0.2">
      <c r="A49" s="56"/>
      <c r="B49" s="56"/>
      <c r="D49" s="52" t="s">
        <v>102</v>
      </c>
      <c r="E49" s="61">
        <v>3</v>
      </c>
    </row>
    <row r="50" spans="1:5" x14ac:dyDescent="0.2">
      <c r="A50" s="63"/>
      <c r="B50" s="56"/>
      <c r="D50" s="52" t="s">
        <v>109</v>
      </c>
      <c r="E50" s="61">
        <v>3</v>
      </c>
    </row>
    <row r="51" spans="1:5" x14ac:dyDescent="0.2">
      <c r="A51" s="63"/>
      <c r="B51" s="63"/>
      <c r="D51" s="54" t="s">
        <v>112</v>
      </c>
      <c r="E51" s="62">
        <v>1</v>
      </c>
    </row>
    <row r="52" spans="1:5" x14ac:dyDescent="0.2">
      <c r="A52" s="63"/>
      <c r="B52" s="63"/>
      <c r="D52" s="63"/>
      <c r="E52" s="63"/>
    </row>
    <row r="53" spans="1:5" x14ac:dyDescent="0.2">
      <c r="A53" s="63"/>
      <c r="B53" s="63"/>
      <c r="D53" s="63"/>
      <c r="E53" s="63"/>
    </row>
    <row r="54" spans="1:5" x14ac:dyDescent="0.2">
      <c r="A54" s="63"/>
      <c r="B54" s="63"/>
      <c r="E54" s="63"/>
    </row>
    <row r="55" spans="1:5" ht="15.75" x14ac:dyDescent="0.2">
      <c r="A55" s="46" t="s">
        <v>113</v>
      </c>
      <c r="B55" s="47"/>
      <c r="D55" s="165" t="s">
        <v>85</v>
      </c>
      <c r="E55" s="165"/>
    </row>
    <row r="56" spans="1:5" x14ac:dyDescent="0.2">
      <c r="A56" s="48"/>
      <c r="B56" s="49"/>
      <c r="D56" s="48"/>
      <c r="E56" s="49"/>
    </row>
    <row r="57" spans="1:5" x14ac:dyDescent="0.2">
      <c r="A57" s="50" t="s">
        <v>114</v>
      </c>
      <c r="B57" s="60">
        <v>14</v>
      </c>
      <c r="D57" s="50" t="s">
        <v>98</v>
      </c>
      <c r="E57" s="66">
        <v>31</v>
      </c>
    </row>
    <row r="58" spans="1:5" x14ac:dyDescent="0.2">
      <c r="A58" s="52" t="s">
        <v>98</v>
      </c>
      <c r="B58" s="61">
        <v>13</v>
      </c>
      <c r="D58" s="52" t="s">
        <v>99</v>
      </c>
      <c r="E58" s="61">
        <v>26</v>
      </c>
    </row>
    <row r="59" spans="1:5" x14ac:dyDescent="0.2">
      <c r="A59" s="52" t="s">
        <v>115</v>
      </c>
      <c r="B59" s="61">
        <v>12</v>
      </c>
      <c r="D59" s="52" t="s">
        <v>100</v>
      </c>
      <c r="E59" s="61">
        <v>23</v>
      </c>
    </row>
    <row r="60" spans="1:5" x14ac:dyDescent="0.2">
      <c r="A60" s="52" t="s">
        <v>99</v>
      </c>
      <c r="B60" s="61">
        <v>11</v>
      </c>
      <c r="D60" s="52" t="s">
        <v>101</v>
      </c>
      <c r="E60" s="61">
        <v>22</v>
      </c>
    </row>
    <row r="61" spans="1:5" x14ac:dyDescent="0.2">
      <c r="A61" s="52" t="s">
        <v>100</v>
      </c>
      <c r="B61" s="61">
        <v>10</v>
      </c>
      <c r="D61" s="52" t="s">
        <v>115</v>
      </c>
      <c r="E61" s="61">
        <v>20</v>
      </c>
    </row>
    <row r="62" spans="1:5" x14ac:dyDescent="0.2">
      <c r="A62" s="52" t="s">
        <v>101</v>
      </c>
      <c r="B62" s="61">
        <v>9</v>
      </c>
      <c r="D62" s="52" t="s">
        <v>114</v>
      </c>
      <c r="E62" s="61">
        <v>14</v>
      </c>
    </row>
    <row r="63" spans="1:5" x14ac:dyDescent="0.2">
      <c r="A63" s="52" t="s">
        <v>102</v>
      </c>
      <c r="B63" s="61">
        <v>8</v>
      </c>
      <c r="D63" s="52" t="s">
        <v>105</v>
      </c>
      <c r="E63" s="61">
        <v>12</v>
      </c>
    </row>
    <row r="64" spans="1:5" x14ac:dyDescent="0.2">
      <c r="A64" s="52" t="s">
        <v>116</v>
      </c>
      <c r="B64" s="61">
        <v>7</v>
      </c>
      <c r="D64" s="52" t="s">
        <v>102</v>
      </c>
      <c r="E64" s="61">
        <v>11</v>
      </c>
    </row>
    <row r="65" spans="1:5" x14ac:dyDescent="0.2">
      <c r="A65" s="52" t="s">
        <v>117</v>
      </c>
      <c r="B65" s="61">
        <v>6</v>
      </c>
      <c r="D65" s="52" t="s">
        <v>107</v>
      </c>
      <c r="E65" s="61">
        <v>10</v>
      </c>
    </row>
    <row r="66" spans="1:5" x14ac:dyDescent="0.2">
      <c r="A66" s="52" t="s">
        <v>107</v>
      </c>
      <c r="B66" s="61">
        <v>5</v>
      </c>
      <c r="D66" s="52" t="s">
        <v>116</v>
      </c>
      <c r="E66" s="61">
        <v>7</v>
      </c>
    </row>
    <row r="67" spans="1:5" x14ac:dyDescent="0.2">
      <c r="A67" s="52" t="s">
        <v>111</v>
      </c>
      <c r="B67" s="61">
        <v>4</v>
      </c>
      <c r="D67" s="52" t="s">
        <v>106</v>
      </c>
      <c r="E67" s="61">
        <v>7</v>
      </c>
    </row>
    <row r="68" spans="1:5" x14ac:dyDescent="0.2">
      <c r="A68" s="63" t="s">
        <v>106</v>
      </c>
      <c r="B68" s="61">
        <v>3</v>
      </c>
      <c r="D68" s="52" t="s">
        <v>111</v>
      </c>
      <c r="E68" s="61">
        <v>7</v>
      </c>
    </row>
    <row r="69" spans="1:5" x14ac:dyDescent="0.2">
      <c r="A69" s="52" t="s">
        <v>104</v>
      </c>
      <c r="B69" s="61">
        <v>2</v>
      </c>
      <c r="D69" s="52" t="s">
        <v>104</v>
      </c>
      <c r="E69" s="61">
        <v>6</v>
      </c>
    </row>
    <row r="70" spans="1:5" x14ac:dyDescent="0.2">
      <c r="A70" s="54" t="s">
        <v>118</v>
      </c>
      <c r="B70" s="62">
        <v>1</v>
      </c>
      <c r="D70" s="52" t="s">
        <v>108</v>
      </c>
      <c r="E70" s="61">
        <v>4</v>
      </c>
    </row>
    <row r="71" spans="1:5" x14ac:dyDescent="0.2">
      <c r="B71"/>
      <c r="D71" s="52" t="s">
        <v>109</v>
      </c>
      <c r="E71" s="61">
        <v>3</v>
      </c>
    </row>
    <row r="72" spans="1:5" x14ac:dyDescent="0.2">
      <c r="B72"/>
      <c r="D72" s="52" t="s">
        <v>112</v>
      </c>
      <c r="E72" s="61">
        <v>1</v>
      </c>
    </row>
    <row r="73" spans="1:5" x14ac:dyDescent="0.2">
      <c r="B73"/>
      <c r="D73" s="54" t="s">
        <v>118</v>
      </c>
      <c r="E73" s="62">
        <v>1</v>
      </c>
    </row>
    <row r="74" spans="1:5" x14ac:dyDescent="0.2">
      <c r="B74"/>
      <c r="D74" s="56"/>
      <c r="E74" s="56"/>
    </row>
    <row r="75" spans="1:5" ht="13.5" customHeight="1" x14ac:dyDescent="0.2">
      <c r="B75"/>
      <c r="D75" s="56"/>
      <c r="E75" s="56"/>
    </row>
    <row r="76" spans="1:5" x14ac:dyDescent="0.2">
      <c r="B76"/>
      <c r="E76"/>
    </row>
    <row r="77" spans="1:5" ht="15.75" x14ac:dyDescent="0.2">
      <c r="A77" s="46" t="s">
        <v>119</v>
      </c>
      <c r="B77" s="47"/>
      <c r="D77" s="165" t="s">
        <v>85</v>
      </c>
      <c r="E77" s="165"/>
    </row>
    <row r="78" spans="1:5" x14ac:dyDescent="0.2">
      <c r="A78" s="48"/>
      <c r="B78" s="49"/>
      <c r="D78" s="48"/>
      <c r="E78" s="49"/>
    </row>
    <row r="79" spans="1:5" x14ac:dyDescent="0.2">
      <c r="A79" s="50" t="s">
        <v>115</v>
      </c>
      <c r="B79" s="60">
        <v>9</v>
      </c>
      <c r="D79" s="67" t="s">
        <v>120</v>
      </c>
      <c r="E79" s="68">
        <v>39</v>
      </c>
    </row>
    <row r="80" spans="1:5" x14ac:dyDescent="0.2">
      <c r="A80" s="52" t="s">
        <v>98</v>
      </c>
      <c r="B80" s="61">
        <v>8</v>
      </c>
      <c r="D80" s="69" t="s">
        <v>121</v>
      </c>
      <c r="E80" s="70">
        <v>33</v>
      </c>
    </row>
    <row r="81" spans="1:5" x14ac:dyDescent="0.2">
      <c r="A81" s="52" t="s">
        <v>99</v>
      </c>
      <c r="B81" s="61">
        <v>7</v>
      </c>
      <c r="D81" s="69" t="s">
        <v>122</v>
      </c>
      <c r="E81" s="70">
        <v>31</v>
      </c>
    </row>
    <row r="82" spans="1:5" x14ac:dyDescent="0.2">
      <c r="A82" s="52" t="s">
        <v>101</v>
      </c>
      <c r="B82" s="61">
        <v>6</v>
      </c>
      <c r="D82" s="69" t="s">
        <v>123</v>
      </c>
      <c r="E82" s="70">
        <v>28</v>
      </c>
    </row>
    <row r="83" spans="1:5" x14ac:dyDescent="0.2">
      <c r="A83" s="52" t="s">
        <v>100</v>
      </c>
      <c r="B83" s="61">
        <v>5</v>
      </c>
      <c r="D83" s="69" t="s">
        <v>124</v>
      </c>
      <c r="E83" s="70">
        <v>26</v>
      </c>
    </row>
    <row r="84" spans="1:5" x14ac:dyDescent="0.2">
      <c r="A84" s="52" t="s">
        <v>125</v>
      </c>
      <c r="B84" s="61">
        <v>4</v>
      </c>
      <c r="D84" s="69" t="s">
        <v>126</v>
      </c>
      <c r="E84" s="70">
        <v>14</v>
      </c>
    </row>
    <row r="85" spans="1:5" x14ac:dyDescent="0.2">
      <c r="A85" s="52" t="s">
        <v>127</v>
      </c>
      <c r="B85" s="61">
        <v>3</v>
      </c>
      <c r="D85" s="69" t="s">
        <v>128</v>
      </c>
      <c r="E85" s="70">
        <v>12</v>
      </c>
    </row>
    <row r="86" spans="1:5" x14ac:dyDescent="0.2">
      <c r="A86" s="52" t="s">
        <v>104</v>
      </c>
      <c r="B86" s="61">
        <v>2</v>
      </c>
      <c r="D86" s="69" t="s">
        <v>129</v>
      </c>
      <c r="E86" s="70">
        <v>11</v>
      </c>
    </row>
    <row r="87" spans="1:5" x14ac:dyDescent="0.2">
      <c r="A87" s="52" t="s">
        <v>106</v>
      </c>
      <c r="B87" s="61">
        <v>1</v>
      </c>
      <c r="D87" s="69" t="s">
        <v>130</v>
      </c>
      <c r="E87" s="70">
        <v>10</v>
      </c>
    </row>
    <row r="88" spans="1:5" x14ac:dyDescent="0.2">
      <c r="A88" s="52"/>
      <c r="B88" s="61"/>
      <c r="D88" s="69" t="s">
        <v>131</v>
      </c>
      <c r="E88" s="70">
        <v>8</v>
      </c>
    </row>
    <row r="89" spans="1:5" x14ac:dyDescent="0.2">
      <c r="A89" s="52"/>
      <c r="B89" s="61"/>
      <c r="D89" s="69" t="s">
        <v>132</v>
      </c>
      <c r="E89" s="70">
        <v>8</v>
      </c>
    </row>
    <row r="90" spans="1:5" x14ac:dyDescent="0.2">
      <c r="A90" s="52"/>
      <c r="B90" s="71"/>
      <c r="D90" s="69" t="s">
        <v>133</v>
      </c>
      <c r="E90" s="70">
        <v>7</v>
      </c>
    </row>
    <row r="91" spans="1:5" x14ac:dyDescent="0.2">
      <c r="A91" s="52"/>
      <c r="B91" s="71"/>
      <c r="D91" s="69" t="s">
        <v>134</v>
      </c>
      <c r="E91" s="70">
        <v>7</v>
      </c>
    </row>
    <row r="92" spans="1:5" x14ac:dyDescent="0.2">
      <c r="A92" s="54"/>
      <c r="B92" s="72"/>
      <c r="D92" s="69" t="s">
        <v>135</v>
      </c>
      <c r="E92" s="70">
        <v>4</v>
      </c>
    </row>
    <row r="93" spans="1:5" x14ac:dyDescent="0.2">
      <c r="B93"/>
      <c r="D93" s="69" t="s">
        <v>125</v>
      </c>
      <c r="E93" s="70">
        <v>4</v>
      </c>
    </row>
    <row r="94" spans="1:5" x14ac:dyDescent="0.2">
      <c r="B94"/>
      <c r="D94" s="69" t="s">
        <v>136</v>
      </c>
      <c r="E94" s="70">
        <v>3</v>
      </c>
    </row>
    <row r="95" spans="1:5" x14ac:dyDescent="0.2">
      <c r="B95"/>
      <c r="D95" s="69" t="s">
        <v>137</v>
      </c>
      <c r="E95" s="70">
        <v>3</v>
      </c>
    </row>
    <row r="96" spans="1:5" x14ac:dyDescent="0.2">
      <c r="B96"/>
      <c r="D96" s="69" t="s">
        <v>112</v>
      </c>
      <c r="E96" s="70">
        <v>1</v>
      </c>
    </row>
    <row r="97" spans="1:5" x14ac:dyDescent="0.2">
      <c r="B97"/>
      <c r="D97" s="73" t="s">
        <v>118</v>
      </c>
      <c r="E97" s="74">
        <v>1</v>
      </c>
    </row>
    <row r="101" spans="1:5" x14ac:dyDescent="0.2">
      <c r="B101"/>
      <c r="D101" s="56"/>
      <c r="E101"/>
    </row>
    <row r="103" spans="1:5" ht="15.75" x14ac:dyDescent="0.2">
      <c r="A103" s="46" t="s">
        <v>138</v>
      </c>
      <c r="B103" s="47"/>
      <c r="D103" s="165" t="s">
        <v>85</v>
      </c>
      <c r="E103" s="165"/>
    </row>
    <row r="104" spans="1:5" x14ac:dyDescent="0.2">
      <c r="A104" s="48"/>
      <c r="B104" s="49"/>
      <c r="D104" s="48"/>
      <c r="E104" s="49"/>
    </row>
    <row r="105" spans="1:5" ht="15" x14ac:dyDescent="0.25">
      <c r="A105" s="50" t="s">
        <v>115</v>
      </c>
      <c r="B105" s="60">
        <v>8</v>
      </c>
      <c r="D105" s="75" t="s">
        <v>120</v>
      </c>
      <c r="E105" s="76">
        <v>46</v>
      </c>
    </row>
    <row r="106" spans="1:5" x14ac:dyDescent="0.2">
      <c r="A106" s="52" t="s">
        <v>98</v>
      </c>
      <c r="B106" s="61">
        <v>7</v>
      </c>
      <c r="D106" s="52" t="s">
        <v>122</v>
      </c>
      <c r="E106" s="71">
        <v>39</v>
      </c>
    </row>
    <row r="107" spans="1:5" x14ac:dyDescent="0.2">
      <c r="A107" s="52" t="s">
        <v>99</v>
      </c>
      <c r="B107" s="61">
        <v>6</v>
      </c>
      <c r="D107" s="52" t="s">
        <v>121</v>
      </c>
      <c r="E107" s="71">
        <v>39</v>
      </c>
    </row>
    <row r="108" spans="1:5" x14ac:dyDescent="0.2">
      <c r="A108" s="52" t="s">
        <v>100</v>
      </c>
      <c r="B108" s="61">
        <v>5</v>
      </c>
      <c r="D108" s="52" t="s">
        <v>123</v>
      </c>
      <c r="E108" s="71">
        <v>33</v>
      </c>
    </row>
    <row r="109" spans="1:5" x14ac:dyDescent="0.2">
      <c r="A109" s="52" t="s">
        <v>116</v>
      </c>
      <c r="B109" s="61">
        <v>4</v>
      </c>
      <c r="D109" s="52" t="s">
        <v>124</v>
      </c>
      <c r="E109" s="71">
        <v>26</v>
      </c>
    </row>
    <row r="110" spans="1:5" x14ac:dyDescent="0.2">
      <c r="A110" s="52" t="s">
        <v>127</v>
      </c>
      <c r="B110" s="61">
        <v>3</v>
      </c>
      <c r="D110" s="52" t="s">
        <v>126</v>
      </c>
      <c r="E110" s="71">
        <v>14</v>
      </c>
    </row>
    <row r="111" spans="1:5" x14ac:dyDescent="0.2">
      <c r="A111" s="52" t="s">
        <v>125</v>
      </c>
      <c r="B111" s="61">
        <v>2</v>
      </c>
      <c r="D111" s="52" t="s">
        <v>128</v>
      </c>
      <c r="E111" s="71">
        <v>12</v>
      </c>
    </row>
    <row r="112" spans="1:5" x14ac:dyDescent="0.2">
      <c r="A112" s="52" t="s">
        <v>106</v>
      </c>
      <c r="B112" s="61">
        <v>1</v>
      </c>
      <c r="D112" s="52" t="s">
        <v>129</v>
      </c>
      <c r="E112" s="71">
        <v>11</v>
      </c>
    </row>
    <row r="113" spans="1:5" x14ac:dyDescent="0.2">
      <c r="A113" s="52"/>
      <c r="B113" s="61"/>
      <c r="D113" s="52" t="s">
        <v>134</v>
      </c>
      <c r="E113" s="71">
        <v>11</v>
      </c>
    </row>
    <row r="114" spans="1:5" x14ac:dyDescent="0.2">
      <c r="A114" s="52"/>
      <c r="B114" s="61"/>
      <c r="D114" s="52" t="s">
        <v>130</v>
      </c>
      <c r="E114" s="71">
        <v>10</v>
      </c>
    </row>
    <row r="115" spans="1:5" x14ac:dyDescent="0.2">
      <c r="A115" s="52"/>
      <c r="B115" s="61"/>
      <c r="D115" s="52" t="s">
        <v>132</v>
      </c>
      <c r="E115" s="71">
        <v>9</v>
      </c>
    </row>
    <row r="116" spans="1:5" x14ac:dyDescent="0.2">
      <c r="A116" s="52"/>
      <c r="B116" s="71"/>
      <c r="D116" s="52" t="s">
        <v>131</v>
      </c>
      <c r="E116" s="71">
        <v>8</v>
      </c>
    </row>
    <row r="117" spans="1:5" x14ac:dyDescent="0.2">
      <c r="A117" s="52"/>
      <c r="B117" s="71"/>
      <c r="D117" s="52" t="s">
        <v>133</v>
      </c>
      <c r="E117" s="71">
        <v>7</v>
      </c>
    </row>
    <row r="118" spans="1:5" x14ac:dyDescent="0.2">
      <c r="A118" s="54"/>
      <c r="B118" s="72"/>
      <c r="D118" s="52" t="s">
        <v>137</v>
      </c>
      <c r="E118" s="71">
        <v>6</v>
      </c>
    </row>
    <row r="119" spans="1:5" x14ac:dyDescent="0.2">
      <c r="B119"/>
      <c r="D119" s="52" t="s">
        <v>125</v>
      </c>
      <c r="E119" s="71">
        <v>6</v>
      </c>
    </row>
    <row r="120" spans="1:5" x14ac:dyDescent="0.2">
      <c r="B120"/>
      <c r="D120" s="52" t="s">
        <v>135</v>
      </c>
      <c r="E120" s="71">
        <v>4</v>
      </c>
    </row>
    <row r="121" spans="1:5" x14ac:dyDescent="0.2">
      <c r="B121"/>
      <c r="D121" s="52" t="s">
        <v>136</v>
      </c>
      <c r="E121" s="71">
        <v>3</v>
      </c>
    </row>
    <row r="122" spans="1:5" x14ac:dyDescent="0.2">
      <c r="B122"/>
      <c r="D122" s="52" t="s">
        <v>112</v>
      </c>
      <c r="E122" s="71">
        <v>1</v>
      </c>
    </row>
    <row r="123" spans="1:5" x14ac:dyDescent="0.2">
      <c r="B123"/>
      <c r="D123" s="54" t="s">
        <v>118</v>
      </c>
      <c r="E123" s="77">
        <v>1</v>
      </c>
    </row>
    <row r="124" spans="1:5" x14ac:dyDescent="0.2">
      <c r="B124"/>
      <c r="D124" s="63"/>
      <c r="E124" s="64"/>
    </row>
    <row r="125" spans="1:5" x14ac:dyDescent="0.2">
      <c r="B125"/>
      <c r="D125" s="63"/>
      <c r="E125" s="64"/>
    </row>
    <row r="126" spans="1:5" x14ac:dyDescent="0.2">
      <c r="B126"/>
      <c r="D126" s="56"/>
      <c r="E126" s="64"/>
    </row>
    <row r="127" spans="1:5" x14ac:dyDescent="0.2">
      <c r="B127"/>
      <c r="D127" s="56"/>
      <c r="E127" s="64"/>
    </row>
    <row r="130" spans="1:5" ht="15.75" x14ac:dyDescent="0.2">
      <c r="A130" s="46" t="s">
        <v>139</v>
      </c>
      <c r="B130" s="47"/>
      <c r="D130" s="165" t="s">
        <v>85</v>
      </c>
      <c r="E130" s="165"/>
    </row>
    <row r="131" spans="1:5" x14ac:dyDescent="0.2">
      <c r="A131" s="48"/>
      <c r="B131" s="49"/>
      <c r="D131" s="48"/>
      <c r="E131" s="49"/>
    </row>
    <row r="132" spans="1:5" ht="15" x14ac:dyDescent="0.25">
      <c r="A132" s="50" t="s">
        <v>140</v>
      </c>
      <c r="B132" s="60">
        <v>6</v>
      </c>
      <c r="D132" s="75" t="s">
        <v>120</v>
      </c>
      <c r="E132" s="76">
        <v>46</v>
      </c>
    </row>
    <row r="133" spans="1:5" x14ac:dyDescent="0.2">
      <c r="A133" s="52" t="s">
        <v>141</v>
      </c>
      <c r="B133" s="61">
        <v>5</v>
      </c>
      <c r="D133" s="52" t="s">
        <v>122</v>
      </c>
      <c r="E133" s="71">
        <v>39</v>
      </c>
    </row>
    <row r="134" spans="1:5" x14ac:dyDescent="0.2">
      <c r="A134" s="52" t="s">
        <v>142</v>
      </c>
      <c r="B134" s="61">
        <v>4</v>
      </c>
      <c r="D134" s="52" t="s">
        <v>121</v>
      </c>
      <c r="E134" s="71">
        <v>39</v>
      </c>
    </row>
    <row r="135" spans="1:5" x14ac:dyDescent="0.2">
      <c r="A135" s="52" t="s">
        <v>125</v>
      </c>
      <c r="B135" s="61">
        <v>3</v>
      </c>
      <c r="D135" s="52" t="s">
        <v>123</v>
      </c>
      <c r="E135" s="71">
        <v>33</v>
      </c>
    </row>
    <row r="136" spans="1:5" x14ac:dyDescent="0.2">
      <c r="A136" s="52" t="s">
        <v>111</v>
      </c>
      <c r="B136" s="61">
        <v>2</v>
      </c>
      <c r="D136" s="52" t="s">
        <v>124</v>
      </c>
      <c r="E136" s="71">
        <v>30</v>
      </c>
    </row>
    <row r="137" spans="1:5" x14ac:dyDescent="0.2">
      <c r="A137" s="52" t="s">
        <v>143</v>
      </c>
      <c r="B137" s="61">
        <v>1</v>
      </c>
      <c r="D137" s="52" t="s">
        <v>126</v>
      </c>
      <c r="E137" s="71">
        <v>14</v>
      </c>
    </row>
    <row r="138" spans="1:5" x14ac:dyDescent="0.2">
      <c r="A138" s="52"/>
      <c r="B138" s="61"/>
      <c r="D138" s="52" t="s">
        <v>128</v>
      </c>
      <c r="E138" s="71">
        <v>12</v>
      </c>
    </row>
    <row r="139" spans="1:5" x14ac:dyDescent="0.2">
      <c r="A139" s="52"/>
      <c r="B139" s="61"/>
      <c r="D139" s="52" t="s">
        <v>144</v>
      </c>
      <c r="E139" s="78">
        <v>11</v>
      </c>
    </row>
    <row r="140" spans="1:5" x14ac:dyDescent="0.2">
      <c r="A140" s="52"/>
      <c r="B140" s="61"/>
      <c r="D140" s="52" t="s">
        <v>129</v>
      </c>
      <c r="E140" s="71">
        <v>11</v>
      </c>
    </row>
    <row r="141" spans="1:5" x14ac:dyDescent="0.2">
      <c r="A141" s="52"/>
      <c r="B141" s="61"/>
      <c r="D141" s="52" t="s">
        <v>134</v>
      </c>
      <c r="E141" s="71">
        <v>11</v>
      </c>
    </row>
    <row r="142" spans="1:5" x14ac:dyDescent="0.2">
      <c r="A142" s="52"/>
      <c r="B142" s="61"/>
      <c r="D142" s="52" t="s">
        <v>130</v>
      </c>
      <c r="E142" s="71">
        <v>10</v>
      </c>
    </row>
    <row r="143" spans="1:5" x14ac:dyDescent="0.2">
      <c r="A143" s="52"/>
      <c r="B143" s="71"/>
      <c r="D143" s="52" t="s">
        <v>145</v>
      </c>
      <c r="E143" s="78">
        <v>9</v>
      </c>
    </row>
    <row r="144" spans="1:5" x14ac:dyDescent="0.2">
      <c r="A144" s="52"/>
      <c r="B144" s="71"/>
      <c r="D144" s="52" t="s">
        <v>132</v>
      </c>
      <c r="E144" s="71">
        <v>9</v>
      </c>
    </row>
    <row r="145" spans="1:8" x14ac:dyDescent="0.2">
      <c r="A145" s="54"/>
      <c r="B145" s="72"/>
      <c r="D145" s="52" t="s">
        <v>133</v>
      </c>
      <c r="E145" s="71">
        <v>9</v>
      </c>
      <c r="G145" s="63"/>
      <c r="H145" s="63"/>
    </row>
    <row r="146" spans="1:8" x14ac:dyDescent="0.2">
      <c r="B146"/>
      <c r="D146" s="52" t="s">
        <v>131</v>
      </c>
      <c r="E146" s="71">
        <v>8</v>
      </c>
      <c r="G146" s="63"/>
      <c r="H146" s="63"/>
    </row>
    <row r="147" spans="1:8" x14ac:dyDescent="0.2">
      <c r="B147"/>
      <c r="D147" s="52" t="s">
        <v>146</v>
      </c>
      <c r="E147" s="78">
        <v>6</v>
      </c>
      <c r="G147" s="63"/>
      <c r="H147" s="63"/>
    </row>
    <row r="148" spans="1:8" x14ac:dyDescent="0.2">
      <c r="B148"/>
      <c r="D148" s="52" t="s">
        <v>135</v>
      </c>
      <c r="E148" s="71">
        <v>4</v>
      </c>
    </row>
    <row r="149" spans="1:8" x14ac:dyDescent="0.2">
      <c r="B149"/>
      <c r="D149" s="52" t="s">
        <v>136</v>
      </c>
      <c r="E149" s="71">
        <v>3</v>
      </c>
    </row>
    <row r="150" spans="1:8" x14ac:dyDescent="0.2">
      <c r="B150"/>
      <c r="D150" s="52" t="s">
        <v>112</v>
      </c>
      <c r="E150" s="71">
        <v>1</v>
      </c>
    </row>
    <row r="151" spans="1:8" x14ac:dyDescent="0.2">
      <c r="B151"/>
      <c r="D151" s="52" t="s">
        <v>143</v>
      </c>
      <c r="E151" s="71">
        <v>1</v>
      </c>
    </row>
    <row r="152" spans="1:8" x14ac:dyDescent="0.2">
      <c r="B152"/>
      <c r="D152" s="54" t="s">
        <v>118</v>
      </c>
      <c r="E152" s="79">
        <v>1</v>
      </c>
    </row>
    <row r="153" spans="1:8" x14ac:dyDescent="0.2">
      <c r="B153"/>
      <c r="D153" s="56"/>
      <c r="E153" s="64"/>
    </row>
    <row r="154" spans="1:8" x14ac:dyDescent="0.2">
      <c r="B154"/>
      <c r="D154" s="56"/>
      <c r="E154" s="64"/>
    </row>
    <row r="157" spans="1:8" ht="15.75" x14ac:dyDescent="0.2">
      <c r="A157" s="46" t="s">
        <v>147</v>
      </c>
      <c r="B157" s="47"/>
      <c r="D157" s="165" t="s">
        <v>85</v>
      </c>
      <c r="E157" s="165"/>
    </row>
    <row r="158" spans="1:8" x14ac:dyDescent="0.2">
      <c r="A158" s="48"/>
      <c r="B158" s="49"/>
      <c r="D158" s="48"/>
      <c r="E158" s="49"/>
    </row>
    <row r="159" spans="1:8" x14ac:dyDescent="0.2">
      <c r="A159" s="80" t="s">
        <v>114</v>
      </c>
      <c r="B159" s="81">
        <v>14</v>
      </c>
      <c r="C159" s="80">
        <v>1</v>
      </c>
      <c r="D159" s="80" t="s">
        <v>148</v>
      </c>
      <c r="E159" s="82">
        <v>58</v>
      </c>
    </row>
    <row r="160" spans="1:8" x14ac:dyDescent="0.2">
      <c r="A160" s="80" t="s">
        <v>103</v>
      </c>
      <c r="B160" s="81">
        <v>13</v>
      </c>
      <c r="C160" s="80">
        <v>2</v>
      </c>
      <c r="D160" s="80" t="s">
        <v>103</v>
      </c>
      <c r="E160" s="81">
        <v>52</v>
      </c>
    </row>
    <row r="161" spans="1:5" x14ac:dyDescent="0.2">
      <c r="A161" s="80" t="s">
        <v>148</v>
      </c>
      <c r="B161" s="81">
        <v>12</v>
      </c>
      <c r="C161" s="80">
        <v>3</v>
      </c>
      <c r="D161" s="80" t="s">
        <v>99</v>
      </c>
      <c r="E161" s="81">
        <v>50</v>
      </c>
    </row>
    <row r="162" spans="1:5" x14ac:dyDescent="0.2">
      <c r="A162" s="80" t="s">
        <v>99</v>
      </c>
      <c r="B162" s="81">
        <v>11</v>
      </c>
      <c r="C162" s="80">
        <v>4</v>
      </c>
      <c r="D162" s="80" t="s">
        <v>100</v>
      </c>
      <c r="E162" s="81">
        <v>41</v>
      </c>
    </row>
    <row r="163" spans="1:5" x14ac:dyDescent="0.2">
      <c r="A163" s="80" t="s">
        <v>101</v>
      </c>
      <c r="B163" s="81">
        <v>10</v>
      </c>
      <c r="C163" s="80">
        <v>5</v>
      </c>
      <c r="D163" s="80" t="s">
        <v>101</v>
      </c>
      <c r="E163" s="81">
        <v>40</v>
      </c>
    </row>
    <row r="164" spans="1:5" x14ac:dyDescent="0.2">
      <c r="A164" s="80" t="s">
        <v>149</v>
      </c>
      <c r="B164" s="81">
        <v>9</v>
      </c>
      <c r="C164" s="80">
        <v>6</v>
      </c>
      <c r="D164" s="80" t="s">
        <v>114</v>
      </c>
      <c r="E164" s="81">
        <v>28</v>
      </c>
    </row>
    <row r="165" spans="1:5" x14ac:dyDescent="0.2">
      <c r="A165" s="80" t="s">
        <v>100</v>
      </c>
      <c r="B165" s="81">
        <v>8</v>
      </c>
      <c r="C165" s="80">
        <v>7</v>
      </c>
      <c r="D165" s="80" t="s">
        <v>141</v>
      </c>
      <c r="E165" s="81">
        <v>20</v>
      </c>
    </row>
    <row r="166" spans="1:5" x14ac:dyDescent="0.2">
      <c r="A166" s="80" t="s">
        <v>102</v>
      </c>
      <c r="B166" s="81">
        <v>7</v>
      </c>
      <c r="C166" s="80">
        <v>8</v>
      </c>
      <c r="D166" s="80" t="s">
        <v>102</v>
      </c>
      <c r="E166" s="81">
        <v>18</v>
      </c>
    </row>
    <row r="167" spans="1:5" x14ac:dyDescent="0.2">
      <c r="A167" s="80" t="s">
        <v>150</v>
      </c>
      <c r="B167" s="81">
        <v>6</v>
      </c>
      <c r="C167" s="80">
        <v>9</v>
      </c>
      <c r="D167" s="80" t="s">
        <v>151</v>
      </c>
      <c r="E167" s="81">
        <v>14</v>
      </c>
    </row>
    <row r="168" spans="1:5" x14ac:dyDescent="0.2">
      <c r="A168" s="80" t="s">
        <v>151</v>
      </c>
      <c r="B168" s="81">
        <v>5</v>
      </c>
      <c r="C168" s="80">
        <v>10</v>
      </c>
      <c r="D168" s="80" t="s">
        <v>105</v>
      </c>
      <c r="E168" s="81">
        <v>12</v>
      </c>
    </row>
    <row r="169" spans="1:5" x14ac:dyDescent="0.2">
      <c r="A169" s="80" t="s">
        <v>152</v>
      </c>
      <c r="B169" s="81">
        <v>4</v>
      </c>
      <c r="C169" s="80">
        <v>11</v>
      </c>
      <c r="D169" s="80" t="s">
        <v>116</v>
      </c>
      <c r="E169" s="81">
        <v>11</v>
      </c>
    </row>
    <row r="170" spans="1:5" x14ac:dyDescent="0.2">
      <c r="A170" s="80" t="s">
        <v>104</v>
      </c>
      <c r="B170" s="83">
        <v>3</v>
      </c>
      <c r="C170" s="80">
        <v>12</v>
      </c>
      <c r="D170" s="80" t="s">
        <v>104</v>
      </c>
      <c r="E170" s="81">
        <v>11</v>
      </c>
    </row>
    <row r="171" spans="1:5" x14ac:dyDescent="0.2">
      <c r="A171" s="80" t="s">
        <v>153</v>
      </c>
      <c r="B171" s="83">
        <v>2</v>
      </c>
      <c r="C171" s="80">
        <v>13</v>
      </c>
      <c r="D171" s="80" t="s">
        <v>107</v>
      </c>
      <c r="E171" s="81">
        <v>10</v>
      </c>
    </row>
    <row r="172" spans="1:5" x14ac:dyDescent="0.2">
      <c r="A172" s="80" t="s">
        <v>106</v>
      </c>
      <c r="B172" s="83">
        <v>1</v>
      </c>
      <c r="C172" s="80">
        <v>14</v>
      </c>
      <c r="D172" s="80" t="s">
        <v>106</v>
      </c>
      <c r="E172" s="81">
        <v>10</v>
      </c>
    </row>
    <row r="173" spans="1:5" x14ac:dyDescent="0.2">
      <c r="B173"/>
      <c r="C173" s="80">
        <v>15</v>
      </c>
      <c r="D173" s="80" t="s">
        <v>111</v>
      </c>
      <c r="E173" s="81">
        <v>9</v>
      </c>
    </row>
    <row r="174" spans="1:5" x14ac:dyDescent="0.2">
      <c r="A174" s="80"/>
      <c r="B174" s="83"/>
      <c r="C174" s="80">
        <v>16</v>
      </c>
      <c r="D174" s="80" t="s">
        <v>140</v>
      </c>
      <c r="E174" s="81">
        <v>6</v>
      </c>
    </row>
    <row r="175" spans="1:5" x14ac:dyDescent="0.2">
      <c r="A175" s="80"/>
      <c r="B175" s="83"/>
      <c r="C175" s="80">
        <v>17</v>
      </c>
      <c r="D175" s="80" t="s">
        <v>150</v>
      </c>
      <c r="E175" s="81">
        <v>6</v>
      </c>
    </row>
    <row r="176" spans="1:5" x14ac:dyDescent="0.2">
      <c r="A176" s="80"/>
      <c r="B176" s="83"/>
      <c r="C176" s="80">
        <v>18</v>
      </c>
      <c r="D176" s="80" t="s">
        <v>108</v>
      </c>
      <c r="E176" s="81">
        <v>4</v>
      </c>
    </row>
    <row r="177" spans="1:5" x14ac:dyDescent="0.2">
      <c r="A177" s="80"/>
      <c r="B177" s="83"/>
      <c r="C177" s="80">
        <v>19</v>
      </c>
      <c r="D177" s="80" t="s">
        <v>152</v>
      </c>
      <c r="E177" s="81">
        <v>4</v>
      </c>
    </row>
    <row r="178" spans="1:5" x14ac:dyDescent="0.2">
      <c r="A178" s="80"/>
      <c r="B178" s="83"/>
      <c r="C178" s="80">
        <v>20</v>
      </c>
      <c r="D178" s="80" t="s">
        <v>154</v>
      </c>
      <c r="E178" s="81">
        <v>3</v>
      </c>
    </row>
    <row r="179" spans="1:5" x14ac:dyDescent="0.2">
      <c r="A179" s="80"/>
      <c r="B179" s="83"/>
      <c r="C179" s="80">
        <v>21</v>
      </c>
      <c r="D179" s="80" t="s">
        <v>153</v>
      </c>
      <c r="E179" s="83">
        <v>2</v>
      </c>
    </row>
    <row r="180" spans="1:5" x14ac:dyDescent="0.2">
      <c r="A180" s="80"/>
      <c r="B180" s="83"/>
      <c r="C180" s="80">
        <v>22</v>
      </c>
      <c r="D180" s="80" t="s">
        <v>112</v>
      </c>
      <c r="E180" s="81">
        <v>1</v>
      </c>
    </row>
    <row r="181" spans="1:5" x14ac:dyDescent="0.2">
      <c r="A181" s="80"/>
      <c r="B181" s="83"/>
      <c r="C181" s="80">
        <v>23</v>
      </c>
      <c r="D181" s="80" t="s">
        <v>143</v>
      </c>
      <c r="E181" s="81">
        <v>1</v>
      </c>
    </row>
    <row r="182" spans="1:5" x14ac:dyDescent="0.2">
      <c r="A182" s="80"/>
      <c r="B182" s="83"/>
      <c r="C182" s="80">
        <v>24</v>
      </c>
      <c r="D182" s="80" t="s">
        <v>118</v>
      </c>
      <c r="E182" s="81">
        <v>1</v>
      </c>
    </row>
    <row r="183" spans="1:5" x14ac:dyDescent="0.2">
      <c r="B183"/>
      <c r="E183"/>
    </row>
    <row r="184" spans="1:5" x14ac:dyDescent="0.2">
      <c r="B184"/>
      <c r="E184"/>
    </row>
    <row r="185" spans="1:5" ht="15.75" x14ac:dyDescent="0.2">
      <c r="A185" s="46" t="s">
        <v>155</v>
      </c>
      <c r="B185" s="47"/>
      <c r="D185" s="165" t="s">
        <v>85</v>
      </c>
      <c r="E185" s="165"/>
    </row>
    <row r="186" spans="1:5" ht="13.5" thickBot="1" x14ac:dyDescent="0.25">
      <c r="A186" s="48"/>
      <c r="B186" s="49"/>
      <c r="D186" s="48"/>
      <c r="E186" s="49"/>
    </row>
    <row r="187" spans="1:5" ht="13.5" thickBot="1" x14ac:dyDescent="0.25">
      <c r="A187" s="131" t="s">
        <v>115</v>
      </c>
      <c r="B187" s="60">
        <v>5</v>
      </c>
      <c r="D187" s="80" t="s">
        <v>148</v>
      </c>
      <c r="E187" s="82">
        <v>62</v>
      </c>
    </row>
    <row r="188" spans="1:5" ht="13.5" thickBot="1" x14ac:dyDescent="0.25">
      <c r="A188" s="132" t="s">
        <v>98</v>
      </c>
      <c r="B188" s="61">
        <v>4</v>
      </c>
      <c r="D188" s="80" t="s">
        <v>103</v>
      </c>
      <c r="E188" s="81">
        <v>57</v>
      </c>
    </row>
    <row r="189" spans="1:5" ht="13.5" thickBot="1" x14ac:dyDescent="0.25">
      <c r="A189" s="132" t="s">
        <v>116</v>
      </c>
      <c r="B189" s="61">
        <v>3</v>
      </c>
      <c r="D189" s="80" t="s">
        <v>99</v>
      </c>
      <c r="E189" s="81">
        <v>50</v>
      </c>
    </row>
    <row r="190" spans="1:5" ht="13.5" thickBot="1" x14ac:dyDescent="0.25">
      <c r="A190" s="132" t="s">
        <v>104</v>
      </c>
      <c r="B190" s="61">
        <v>2</v>
      </c>
      <c r="D190" s="80" t="s">
        <v>100</v>
      </c>
      <c r="E190" s="81">
        <v>42</v>
      </c>
    </row>
    <row r="191" spans="1:5" ht="13.5" thickBot="1" x14ac:dyDescent="0.25">
      <c r="A191" s="132" t="s">
        <v>100</v>
      </c>
      <c r="B191" s="61">
        <v>1</v>
      </c>
      <c r="D191" s="80" t="s">
        <v>101</v>
      </c>
      <c r="E191" s="81">
        <v>40</v>
      </c>
    </row>
    <row r="192" spans="1:5" ht="13.5" thickBot="1" x14ac:dyDescent="0.25">
      <c r="A192" s="52"/>
      <c r="B192" s="61"/>
      <c r="D192" s="80" t="s">
        <v>114</v>
      </c>
      <c r="E192" s="81">
        <v>28</v>
      </c>
    </row>
    <row r="193" spans="1:6" ht="13.5" thickBot="1" x14ac:dyDescent="0.25">
      <c r="A193" s="52"/>
      <c r="B193" s="61"/>
      <c r="D193" s="80" t="s">
        <v>141</v>
      </c>
      <c r="E193" s="81">
        <v>20</v>
      </c>
    </row>
    <row r="194" spans="1:6" ht="13.5" thickBot="1" x14ac:dyDescent="0.25">
      <c r="A194" s="52"/>
      <c r="B194" s="61"/>
      <c r="D194" s="80" t="s">
        <v>102</v>
      </c>
      <c r="E194" s="81">
        <v>18</v>
      </c>
    </row>
    <row r="195" spans="1:6" ht="13.5" thickBot="1" x14ac:dyDescent="0.25">
      <c r="A195" s="52"/>
      <c r="B195" s="61"/>
      <c r="D195" s="80" t="s">
        <v>116</v>
      </c>
      <c r="E195" s="81">
        <v>14</v>
      </c>
    </row>
    <row r="196" spans="1:6" ht="13.5" thickBot="1" x14ac:dyDescent="0.25">
      <c r="A196" s="52"/>
      <c r="B196" s="61"/>
      <c r="D196" s="80" t="s">
        <v>151</v>
      </c>
      <c r="E196" s="81">
        <v>14</v>
      </c>
    </row>
    <row r="197" spans="1:6" ht="13.5" thickBot="1" x14ac:dyDescent="0.25">
      <c r="A197" s="52"/>
      <c r="B197" s="61"/>
      <c r="D197" s="80" t="s">
        <v>104</v>
      </c>
      <c r="E197" s="81">
        <v>13</v>
      </c>
    </row>
    <row r="198" spans="1:6" ht="13.5" thickBot="1" x14ac:dyDescent="0.25">
      <c r="A198" s="52"/>
      <c r="B198" s="71"/>
      <c r="D198" s="80" t="s">
        <v>105</v>
      </c>
      <c r="E198" s="81">
        <v>12</v>
      </c>
    </row>
    <row r="199" spans="1:6" ht="13.5" thickBot="1" x14ac:dyDescent="0.25">
      <c r="A199" s="52"/>
      <c r="B199" s="71"/>
      <c r="D199" s="80" t="s">
        <v>107</v>
      </c>
      <c r="E199" s="81">
        <v>10</v>
      </c>
    </row>
    <row r="200" spans="1:6" ht="13.5" thickBot="1" x14ac:dyDescent="0.25">
      <c r="A200" s="54"/>
      <c r="B200" s="72"/>
      <c r="D200" s="80" t="s">
        <v>106</v>
      </c>
      <c r="E200" s="81">
        <v>10</v>
      </c>
    </row>
    <row r="201" spans="1:6" ht="13.5" thickBot="1" x14ac:dyDescent="0.25">
      <c r="B201"/>
      <c r="D201" s="80" t="s">
        <v>111</v>
      </c>
      <c r="E201" s="81">
        <v>9</v>
      </c>
    </row>
    <row r="202" spans="1:6" ht="13.5" thickBot="1" x14ac:dyDescent="0.25">
      <c r="B202"/>
      <c r="D202" s="80" t="s">
        <v>140</v>
      </c>
      <c r="E202" s="81">
        <v>6</v>
      </c>
    </row>
    <row r="203" spans="1:6" ht="13.5" thickBot="1" x14ac:dyDescent="0.25">
      <c r="B203"/>
      <c r="D203" s="80" t="s">
        <v>150</v>
      </c>
      <c r="E203" s="81">
        <v>6</v>
      </c>
    </row>
    <row r="204" spans="1:6" ht="13.5" thickBot="1" x14ac:dyDescent="0.25">
      <c r="B204"/>
      <c r="D204" s="80" t="s">
        <v>108</v>
      </c>
      <c r="E204" s="81">
        <v>4</v>
      </c>
    </row>
    <row r="205" spans="1:6" ht="13.5" thickBot="1" x14ac:dyDescent="0.25">
      <c r="B205"/>
      <c r="D205" s="80" t="s">
        <v>152</v>
      </c>
      <c r="E205" s="81">
        <v>4</v>
      </c>
    </row>
    <row r="206" spans="1:6" ht="13.5" thickBot="1" x14ac:dyDescent="0.25">
      <c r="B206"/>
      <c r="D206" s="80" t="s">
        <v>154</v>
      </c>
      <c r="E206" s="81">
        <v>3</v>
      </c>
    </row>
    <row r="207" spans="1:6" ht="13.5" thickBot="1" x14ac:dyDescent="0.25">
      <c r="B207"/>
      <c r="D207" s="80" t="s">
        <v>153</v>
      </c>
      <c r="E207" s="81">
        <v>2</v>
      </c>
      <c r="F207" s="63"/>
    </row>
    <row r="208" spans="1:6" ht="13.5" thickBot="1" x14ac:dyDescent="0.25">
      <c r="B208"/>
      <c r="D208" s="80" t="s">
        <v>112</v>
      </c>
      <c r="E208" s="81">
        <v>1</v>
      </c>
    </row>
    <row r="209" spans="1:5" ht="13.5" thickBot="1" x14ac:dyDescent="0.25">
      <c r="B209"/>
      <c r="D209" s="80" t="s">
        <v>143</v>
      </c>
      <c r="E209" s="81">
        <v>1</v>
      </c>
    </row>
    <row r="210" spans="1:5" ht="13.5" thickBot="1" x14ac:dyDescent="0.25">
      <c r="B210"/>
      <c r="D210" s="80" t="s">
        <v>118</v>
      </c>
      <c r="E210" s="81">
        <v>1</v>
      </c>
    </row>
    <row r="211" spans="1:5" x14ac:dyDescent="0.2">
      <c r="B211"/>
      <c r="E211"/>
    </row>
    <row r="212" spans="1:5" x14ac:dyDescent="0.2">
      <c r="B212"/>
      <c r="E212"/>
    </row>
    <row r="213" spans="1:5" ht="15.75" x14ac:dyDescent="0.2">
      <c r="A213" s="46" t="s">
        <v>156</v>
      </c>
      <c r="B213" s="47"/>
      <c r="D213" s="165" t="s">
        <v>85</v>
      </c>
      <c r="E213" s="165"/>
    </row>
    <row r="214" spans="1:5" ht="13.5" thickBot="1" x14ac:dyDescent="0.25">
      <c r="A214" s="48"/>
      <c r="B214" s="49"/>
      <c r="D214" s="48"/>
      <c r="E214" s="49"/>
    </row>
    <row r="215" spans="1:5" x14ac:dyDescent="0.2">
      <c r="A215" s="131" t="s">
        <v>115</v>
      </c>
      <c r="B215" s="60">
        <v>7</v>
      </c>
      <c r="D215" s="140" t="s">
        <v>98</v>
      </c>
      <c r="E215" s="141">
        <v>68</v>
      </c>
    </row>
    <row r="216" spans="1:5" x14ac:dyDescent="0.2">
      <c r="A216" s="132" t="s">
        <v>98</v>
      </c>
      <c r="B216" s="61">
        <v>6</v>
      </c>
      <c r="D216" s="142" t="s">
        <v>115</v>
      </c>
      <c r="E216" s="143">
        <v>64</v>
      </c>
    </row>
    <row r="217" spans="1:5" x14ac:dyDescent="0.2">
      <c r="A217" s="132" t="s">
        <v>99</v>
      </c>
      <c r="B217" s="61">
        <v>5</v>
      </c>
      <c r="D217" s="142" t="s">
        <v>99</v>
      </c>
      <c r="E217" s="143">
        <v>55</v>
      </c>
    </row>
    <row r="218" spans="1:5" x14ac:dyDescent="0.2">
      <c r="A218" s="132" t="s">
        <v>102</v>
      </c>
      <c r="B218" s="61">
        <v>4</v>
      </c>
      <c r="D218" s="142" t="s">
        <v>100</v>
      </c>
      <c r="E218" s="143">
        <v>42</v>
      </c>
    </row>
    <row r="219" spans="1:5" x14ac:dyDescent="0.2">
      <c r="A219" s="132" t="s">
        <v>117</v>
      </c>
      <c r="B219" s="61">
        <v>3</v>
      </c>
      <c r="D219" s="142" t="s">
        <v>101</v>
      </c>
      <c r="E219" s="143">
        <v>40</v>
      </c>
    </row>
    <row r="220" spans="1:5" x14ac:dyDescent="0.2">
      <c r="A220" s="132" t="s">
        <v>107</v>
      </c>
      <c r="B220" s="61">
        <v>2</v>
      </c>
      <c r="D220" s="142" t="s">
        <v>114</v>
      </c>
      <c r="E220" s="143">
        <v>28</v>
      </c>
    </row>
    <row r="221" spans="1:5" x14ac:dyDescent="0.2">
      <c r="A221" s="132" t="s">
        <v>106</v>
      </c>
      <c r="B221" s="61">
        <v>1</v>
      </c>
      <c r="D221" s="142" t="s">
        <v>102</v>
      </c>
      <c r="E221" s="143">
        <v>22</v>
      </c>
    </row>
    <row r="222" spans="1:5" x14ac:dyDescent="0.2">
      <c r="A222" s="52"/>
      <c r="B222" s="61"/>
      <c r="D222" s="142" t="s">
        <v>141</v>
      </c>
      <c r="E222" s="143">
        <v>20</v>
      </c>
    </row>
    <row r="223" spans="1:5" x14ac:dyDescent="0.2">
      <c r="A223" s="52"/>
      <c r="B223" s="61"/>
      <c r="D223" s="142" t="s">
        <v>117</v>
      </c>
      <c r="E223" s="143">
        <v>15</v>
      </c>
    </row>
    <row r="224" spans="1:5" x14ac:dyDescent="0.2">
      <c r="A224" s="52"/>
      <c r="B224" s="61"/>
      <c r="D224" s="142" t="s">
        <v>116</v>
      </c>
      <c r="E224" s="143">
        <v>14</v>
      </c>
    </row>
    <row r="225" spans="1:5" x14ac:dyDescent="0.2">
      <c r="A225" s="52"/>
      <c r="B225" s="61"/>
      <c r="D225" s="142" t="s">
        <v>151</v>
      </c>
      <c r="E225" s="143">
        <v>14</v>
      </c>
    </row>
    <row r="226" spans="1:5" x14ac:dyDescent="0.2">
      <c r="A226" s="52"/>
      <c r="B226" s="71"/>
      <c r="D226" s="142" t="s">
        <v>104</v>
      </c>
      <c r="E226" s="143">
        <v>13</v>
      </c>
    </row>
    <row r="227" spans="1:5" x14ac:dyDescent="0.2">
      <c r="A227" s="52"/>
      <c r="B227" s="71"/>
      <c r="D227" s="142" t="s">
        <v>107</v>
      </c>
      <c r="E227" s="143">
        <v>12</v>
      </c>
    </row>
    <row r="228" spans="1:5" x14ac:dyDescent="0.2">
      <c r="A228" s="54"/>
      <c r="B228" s="72"/>
      <c r="D228" s="142" t="s">
        <v>106</v>
      </c>
      <c r="E228" s="143">
        <v>11</v>
      </c>
    </row>
    <row r="229" spans="1:5" x14ac:dyDescent="0.2">
      <c r="D229" s="142" t="s">
        <v>111</v>
      </c>
      <c r="E229" s="143">
        <v>9</v>
      </c>
    </row>
    <row r="230" spans="1:5" x14ac:dyDescent="0.2">
      <c r="D230" s="142" t="s">
        <v>140</v>
      </c>
      <c r="E230" s="143">
        <v>6</v>
      </c>
    </row>
    <row r="231" spans="1:5" x14ac:dyDescent="0.2">
      <c r="D231" s="142" t="s">
        <v>150</v>
      </c>
      <c r="E231" s="143">
        <v>6</v>
      </c>
    </row>
    <row r="232" spans="1:5" x14ac:dyDescent="0.2">
      <c r="D232" s="142" t="s">
        <v>108</v>
      </c>
      <c r="E232" s="143">
        <v>4</v>
      </c>
    </row>
    <row r="233" spans="1:5" x14ac:dyDescent="0.2">
      <c r="D233" s="142" t="s">
        <v>152</v>
      </c>
      <c r="E233" s="143">
        <v>4</v>
      </c>
    </row>
    <row r="234" spans="1:5" x14ac:dyDescent="0.2">
      <c r="D234" s="142" t="s">
        <v>154</v>
      </c>
      <c r="E234" s="143">
        <v>3</v>
      </c>
    </row>
    <row r="235" spans="1:5" x14ac:dyDescent="0.2">
      <c r="D235" s="142" t="s">
        <v>153</v>
      </c>
      <c r="E235" s="143">
        <v>2</v>
      </c>
    </row>
    <row r="236" spans="1:5" x14ac:dyDescent="0.2">
      <c r="D236" s="142" t="s">
        <v>112</v>
      </c>
      <c r="E236" s="143">
        <v>1</v>
      </c>
    </row>
    <row r="237" spans="1:5" x14ac:dyDescent="0.2">
      <c r="D237" s="144" t="s">
        <v>143</v>
      </c>
      <c r="E237" s="143">
        <v>1</v>
      </c>
    </row>
    <row r="238" spans="1:5" ht="13.5" thickBot="1" x14ac:dyDescent="0.25">
      <c r="D238" s="145" t="s">
        <v>118</v>
      </c>
      <c r="E238" s="146">
        <v>1</v>
      </c>
    </row>
  </sheetData>
  <mergeCells count="10">
    <mergeCell ref="D103:E103"/>
    <mergeCell ref="D130:E130"/>
    <mergeCell ref="D157:E157"/>
    <mergeCell ref="D185:E185"/>
    <mergeCell ref="D213:E213"/>
    <mergeCell ref="D3:E3"/>
    <mergeCell ref="D19:E19"/>
    <mergeCell ref="D36:E36"/>
    <mergeCell ref="D55:E55"/>
    <mergeCell ref="D77:E7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activeCell="C28" sqref="C28"/>
    </sheetView>
  </sheetViews>
  <sheetFormatPr defaultColWidth="9.140625" defaultRowHeight="12.75" x14ac:dyDescent="0.2"/>
  <cols>
    <col min="1" max="1" width="18.140625"/>
    <col min="2" max="2" width="11.5703125"/>
    <col min="3" max="3" width="8.7109375"/>
    <col min="4" max="4" width="11.5703125"/>
    <col min="5" max="5" width="19.28515625"/>
    <col min="6" max="6" width="8.42578125"/>
    <col min="7" max="1025" width="11.5703125"/>
  </cols>
  <sheetData>
    <row r="1" spans="1:6" ht="18" x14ac:dyDescent="0.25">
      <c r="A1" s="45" t="s">
        <v>157</v>
      </c>
    </row>
    <row r="2" spans="1:6" ht="18" x14ac:dyDescent="0.25">
      <c r="A2" s="45"/>
    </row>
    <row r="3" spans="1:6" ht="15.75" x14ac:dyDescent="0.25">
      <c r="A3" s="84" t="s">
        <v>158</v>
      </c>
      <c r="E3" s="84" t="s">
        <v>85</v>
      </c>
    </row>
    <row r="5" spans="1:6" ht="13.5" thickBot="1" x14ac:dyDescent="0.25">
      <c r="A5" s="5" t="s">
        <v>14</v>
      </c>
      <c r="B5" s="5" t="s">
        <v>159</v>
      </c>
      <c r="C5" s="5" t="s">
        <v>13</v>
      </c>
      <c r="E5" s="5" t="s">
        <v>14</v>
      </c>
      <c r="F5" s="5" t="s">
        <v>13</v>
      </c>
    </row>
    <row r="6" spans="1:6" x14ac:dyDescent="0.2">
      <c r="A6" s="147" t="s">
        <v>160</v>
      </c>
      <c r="B6" s="148">
        <v>43513</v>
      </c>
      <c r="C6" s="149">
        <v>1</v>
      </c>
      <c r="E6" s="147" t="s">
        <v>161</v>
      </c>
      <c r="F6" s="149">
        <v>11</v>
      </c>
    </row>
    <row r="7" spans="1:6" x14ac:dyDescent="0.2">
      <c r="A7" s="128" t="s">
        <v>118</v>
      </c>
      <c r="B7" s="86">
        <v>43513</v>
      </c>
      <c r="C7" s="127">
        <v>1</v>
      </c>
      <c r="E7" s="155" t="s">
        <v>162</v>
      </c>
      <c r="F7" s="156">
        <v>2</v>
      </c>
    </row>
    <row r="8" spans="1:6" x14ac:dyDescent="0.2">
      <c r="A8" s="128" t="s">
        <v>163</v>
      </c>
      <c r="B8" s="86">
        <v>43513</v>
      </c>
      <c r="C8" s="127">
        <v>1</v>
      </c>
      <c r="E8" s="157" t="s">
        <v>112</v>
      </c>
      <c r="F8" s="152">
        <v>2</v>
      </c>
    </row>
    <row r="9" spans="1:6" x14ac:dyDescent="0.2">
      <c r="A9" s="128" t="s">
        <v>161</v>
      </c>
      <c r="B9" s="86">
        <v>43527</v>
      </c>
      <c r="C9" s="127">
        <v>1</v>
      </c>
      <c r="E9" s="128" t="s">
        <v>165</v>
      </c>
      <c r="F9" s="127">
        <v>1</v>
      </c>
    </row>
    <row r="10" spans="1:6" x14ac:dyDescent="0.2">
      <c r="A10" s="128" t="s">
        <v>164</v>
      </c>
      <c r="B10" s="86">
        <v>43548</v>
      </c>
      <c r="C10" s="127">
        <v>1</v>
      </c>
      <c r="E10" s="157" t="s">
        <v>318</v>
      </c>
      <c r="F10" s="152">
        <v>1</v>
      </c>
    </row>
    <row r="11" spans="1:6" x14ac:dyDescent="0.2">
      <c r="A11" s="128" t="s">
        <v>161</v>
      </c>
      <c r="B11" s="86">
        <v>43583</v>
      </c>
      <c r="C11" s="127">
        <v>3</v>
      </c>
      <c r="E11" s="157" t="s">
        <v>320</v>
      </c>
      <c r="F11" s="152">
        <v>1</v>
      </c>
    </row>
    <row r="12" spans="1:6" x14ac:dyDescent="0.2">
      <c r="A12" s="128" t="s">
        <v>165</v>
      </c>
      <c r="B12" s="86">
        <v>43583</v>
      </c>
      <c r="C12" s="127">
        <v>1</v>
      </c>
      <c r="E12" s="157" t="s">
        <v>317</v>
      </c>
      <c r="F12" s="152">
        <v>1</v>
      </c>
    </row>
    <row r="13" spans="1:6" x14ac:dyDescent="0.2">
      <c r="A13" s="128" t="s">
        <v>161</v>
      </c>
      <c r="B13" s="86">
        <v>43618</v>
      </c>
      <c r="C13" s="127">
        <v>2</v>
      </c>
      <c r="E13" s="157" t="s">
        <v>316</v>
      </c>
      <c r="F13" s="152">
        <v>1</v>
      </c>
    </row>
    <row r="14" spans="1:6" x14ac:dyDescent="0.2">
      <c r="A14" s="150" t="s">
        <v>111</v>
      </c>
      <c r="B14" s="86">
        <v>43744</v>
      </c>
      <c r="C14" s="127">
        <v>1</v>
      </c>
      <c r="E14" s="157" t="s">
        <v>111</v>
      </c>
      <c r="F14" s="152">
        <v>1</v>
      </c>
    </row>
    <row r="15" spans="1:6" x14ac:dyDescent="0.2">
      <c r="A15" s="150" t="s">
        <v>112</v>
      </c>
      <c r="B15" s="86">
        <v>43744</v>
      </c>
      <c r="C15" s="127">
        <v>1</v>
      </c>
      <c r="E15" s="157" t="s">
        <v>143</v>
      </c>
      <c r="F15" s="152">
        <v>1</v>
      </c>
    </row>
    <row r="16" spans="1:6" x14ac:dyDescent="0.2">
      <c r="A16" s="150" t="s">
        <v>161</v>
      </c>
      <c r="B16" s="86">
        <v>43751</v>
      </c>
      <c r="C16" s="127">
        <v>2</v>
      </c>
      <c r="E16" s="157" t="s">
        <v>118</v>
      </c>
      <c r="F16" s="152">
        <v>1</v>
      </c>
    </row>
    <row r="17" spans="1:6" x14ac:dyDescent="0.2">
      <c r="A17" s="150" t="s">
        <v>161</v>
      </c>
      <c r="B17" s="86">
        <v>43765</v>
      </c>
      <c r="C17" s="127">
        <v>2</v>
      </c>
      <c r="E17" s="160" t="s">
        <v>321</v>
      </c>
      <c r="F17" s="161">
        <v>1</v>
      </c>
    </row>
    <row r="18" spans="1:6" ht="13.5" thickBot="1" x14ac:dyDescent="0.25">
      <c r="A18" s="150" t="s">
        <v>112</v>
      </c>
      <c r="B18" s="86">
        <v>43793</v>
      </c>
      <c r="C18" s="127">
        <v>1</v>
      </c>
      <c r="E18" s="158" t="s">
        <v>163</v>
      </c>
      <c r="F18" s="154">
        <v>1</v>
      </c>
    </row>
    <row r="19" spans="1:6" x14ac:dyDescent="0.2">
      <c r="A19" s="150" t="s">
        <v>316</v>
      </c>
      <c r="B19" s="86">
        <v>43793</v>
      </c>
      <c r="C19" s="127">
        <v>1</v>
      </c>
    </row>
    <row r="20" spans="1:6" x14ac:dyDescent="0.2">
      <c r="A20" s="150" t="s">
        <v>317</v>
      </c>
      <c r="B20" s="86">
        <v>43793</v>
      </c>
      <c r="C20" s="127">
        <v>1</v>
      </c>
    </row>
    <row r="21" spans="1:6" x14ac:dyDescent="0.2">
      <c r="A21" s="150" t="s">
        <v>162</v>
      </c>
      <c r="B21" s="86">
        <v>43793</v>
      </c>
      <c r="C21" s="127">
        <v>1</v>
      </c>
    </row>
    <row r="22" spans="1:6" x14ac:dyDescent="0.2">
      <c r="A22" s="150" t="s">
        <v>318</v>
      </c>
      <c r="B22" s="86">
        <v>43793</v>
      </c>
      <c r="C22" s="127">
        <v>1</v>
      </c>
    </row>
    <row r="23" spans="1:6" x14ac:dyDescent="0.2">
      <c r="A23" s="150" t="s">
        <v>319</v>
      </c>
      <c r="B23" s="86">
        <v>43793</v>
      </c>
      <c r="C23" s="127">
        <v>1</v>
      </c>
    </row>
    <row r="24" spans="1:6" x14ac:dyDescent="0.2">
      <c r="A24" s="151" t="s">
        <v>161</v>
      </c>
      <c r="B24" s="86">
        <v>43793</v>
      </c>
      <c r="C24" s="152">
        <v>1</v>
      </c>
    </row>
    <row r="25" spans="1:6" ht="13.5" thickBot="1" x14ac:dyDescent="0.25">
      <c r="A25" s="153" t="s">
        <v>320</v>
      </c>
      <c r="B25" s="86">
        <v>43793</v>
      </c>
      <c r="C25" s="154">
        <v>1</v>
      </c>
    </row>
  </sheetData>
  <dataValidations count="1">
    <dataValidation type="list" allowBlank="1" showInputMessage="1" showErrorMessage="1" sqref="I19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52" zoomScaleNormal="100" workbookViewId="0">
      <selection activeCell="C56" sqref="C56"/>
    </sheetView>
  </sheetViews>
  <sheetFormatPr defaultColWidth="9.140625" defaultRowHeight="12.75" x14ac:dyDescent="0.2"/>
  <cols>
    <col min="1" max="1" width="7" style="1"/>
    <col min="2" max="2" width="14.85546875"/>
    <col min="3" max="3" width="22.28515625"/>
    <col min="4" max="1025" width="11.5703125"/>
  </cols>
  <sheetData>
    <row r="1" spans="1:4" ht="18" x14ac:dyDescent="0.25">
      <c r="A1" s="87" t="s">
        <v>166</v>
      </c>
    </row>
    <row r="2" spans="1:4" ht="15.75" x14ac:dyDescent="0.25">
      <c r="A2" s="88">
        <v>1</v>
      </c>
      <c r="B2" s="89" t="s">
        <v>167</v>
      </c>
      <c r="C2" s="89" t="s">
        <v>168</v>
      </c>
      <c r="D2" s="90">
        <v>1933</v>
      </c>
    </row>
    <row r="3" spans="1:4" ht="15.75" x14ac:dyDescent="0.25">
      <c r="A3" s="88">
        <v>2</v>
      </c>
      <c r="B3" s="89" t="s">
        <v>100</v>
      </c>
      <c r="C3" s="89" t="s">
        <v>169</v>
      </c>
      <c r="D3" s="90">
        <v>1942</v>
      </c>
    </row>
    <row r="4" spans="1:4" ht="15.75" x14ac:dyDescent="0.25">
      <c r="A4" s="88">
        <v>3</v>
      </c>
      <c r="B4" s="89" t="s">
        <v>115</v>
      </c>
      <c r="C4" s="89" t="s">
        <v>170</v>
      </c>
      <c r="D4" s="90">
        <v>1949</v>
      </c>
    </row>
    <row r="5" spans="1:4" ht="15.75" x14ac:dyDescent="0.25">
      <c r="A5" s="88">
        <v>4</v>
      </c>
      <c r="B5" s="89" t="s">
        <v>171</v>
      </c>
      <c r="C5" s="89" t="s">
        <v>172</v>
      </c>
      <c r="D5" s="90">
        <v>1953</v>
      </c>
    </row>
    <row r="6" spans="1:4" ht="15.75" x14ac:dyDescent="0.25">
      <c r="A6" s="88">
        <v>5</v>
      </c>
      <c r="B6" s="89" t="s">
        <v>173</v>
      </c>
      <c r="C6" s="89" t="s">
        <v>174</v>
      </c>
      <c r="D6" s="90">
        <v>1955</v>
      </c>
    </row>
    <row r="7" spans="1:4" ht="15.75" x14ac:dyDescent="0.25">
      <c r="A7" s="88">
        <v>6</v>
      </c>
      <c r="B7" s="89" t="s">
        <v>175</v>
      </c>
      <c r="C7" s="89" t="s">
        <v>176</v>
      </c>
      <c r="D7" s="90">
        <v>1956</v>
      </c>
    </row>
    <row r="8" spans="1:4" ht="15.75" x14ac:dyDescent="0.25">
      <c r="A8" s="88">
        <v>7</v>
      </c>
      <c r="B8" s="89" t="s">
        <v>177</v>
      </c>
      <c r="C8" s="89" t="s">
        <v>178</v>
      </c>
      <c r="D8" s="90">
        <v>1957</v>
      </c>
    </row>
    <row r="9" spans="1:4" ht="15.75" x14ac:dyDescent="0.25">
      <c r="A9" s="88">
        <v>8</v>
      </c>
      <c r="B9" s="89" t="s">
        <v>179</v>
      </c>
      <c r="C9" s="89" t="s">
        <v>180</v>
      </c>
      <c r="D9" s="90">
        <v>1960</v>
      </c>
    </row>
    <row r="10" spans="1:4" ht="15.75" x14ac:dyDescent="0.25">
      <c r="A10" s="88">
        <v>9</v>
      </c>
      <c r="B10" s="89" t="s">
        <v>175</v>
      </c>
      <c r="C10" s="89" t="s">
        <v>181</v>
      </c>
      <c r="D10" s="90">
        <v>1962</v>
      </c>
    </row>
    <row r="11" spans="1:4" ht="15.75" x14ac:dyDescent="0.25">
      <c r="A11" s="88">
        <v>10</v>
      </c>
      <c r="B11" s="89" t="s">
        <v>182</v>
      </c>
      <c r="C11" s="89" t="s">
        <v>183</v>
      </c>
      <c r="D11" s="90">
        <v>1962</v>
      </c>
    </row>
    <row r="12" spans="1:4" ht="15.75" x14ac:dyDescent="0.25">
      <c r="A12" s="88">
        <v>11</v>
      </c>
      <c r="B12" s="89" t="s">
        <v>184</v>
      </c>
      <c r="C12" s="89" t="s">
        <v>185</v>
      </c>
      <c r="D12" s="90">
        <v>1963</v>
      </c>
    </row>
    <row r="13" spans="1:4" ht="15.75" x14ac:dyDescent="0.25">
      <c r="A13" s="88">
        <v>12</v>
      </c>
      <c r="B13" s="89" t="s">
        <v>186</v>
      </c>
      <c r="C13" s="89" t="s">
        <v>187</v>
      </c>
      <c r="D13" s="90">
        <v>1976</v>
      </c>
    </row>
    <row r="14" spans="1:4" ht="15.75" x14ac:dyDescent="0.25">
      <c r="A14" s="88">
        <v>13</v>
      </c>
      <c r="B14" s="89" t="s">
        <v>188</v>
      </c>
      <c r="C14" s="89" t="s">
        <v>189</v>
      </c>
      <c r="D14" s="90">
        <v>1978</v>
      </c>
    </row>
    <row r="15" spans="1:4" ht="15.75" x14ac:dyDescent="0.25">
      <c r="A15" s="88">
        <v>14</v>
      </c>
      <c r="B15" s="89" t="s">
        <v>190</v>
      </c>
      <c r="C15" s="89" t="s">
        <v>187</v>
      </c>
      <c r="D15" s="90">
        <v>1979</v>
      </c>
    </row>
    <row r="16" spans="1:4" ht="15.75" x14ac:dyDescent="0.25">
      <c r="A16" s="88">
        <v>15</v>
      </c>
      <c r="B16" s="89" t="s">
        <v>191</v>
      </c>
      <c r="C16" s="89" t="s">
        <v>192</v>
      </c>
      <c r="D16" s="90">
        <v>1979</v>
      </c>
    </row>
    <row r="17" spans="1:4" ht="15.75" x14ac:dyDescent="0.25">
      <c r="A17" s="88">
        <v>16</v>
      </c>
      <c r="B17" s="89" t="s">
        <v>193</v>
      </c>
      <c r="C17" s="89" t="s">
        <v>194</v>
      </c>
      <c r="D17" s="90">
        <v>1987</v>
      </c>
    </row>
    <row r="18" spans="1:4" ht="15.75" x14ac:dyDescent="0.25">
      <c r="A18" s="88">
        <v>17</v>
      </c>
      <c r="B18" s="89" t="s">
        <v>195</v>
      </c>
      <c r="C18" s="89" t="s">
        <v>196</v>
      </c>
      <c r="D18" s="90">
        <v>1987</v>
      </c>
    </row>
    <row r="19" spans="1:4" ht="15.75" x14ac:dyDescent="0.25">
      <c r="A19" s="88">
        <v>18</v>
      </c>
      <c r="B19" s="89" t="s">
        <v>197</v>
      </c>
      <c r="C19" s="89" t="s">
        <v>198</v>
      </c>
      <c r="D19" s="90">
        <v>1987</v>
      </c>
    </row>
    <row r="20" spans="1:4" ht="15.75" x14ac:dyDescent="0.25">
      <c r="A20" s="88">
        <v>19</v>
      </c>
      <c r="B20" s="89" t="s">
        <v>199</v>
      </c>
      <c r="C20" s="89" t="s">
        <v>200</v>
      </c>
      <c r="D20" s="90">
        <v>1988</v>
      </c>
    </row>
    <row r="21" spans="1:4" ht="15.75" x14ac:dyDescent="0.25">
      <c r="A21" s="88">
        <v>20</v>
      </c>
      <c r="B21" s="89" t="s">
        <v>201</v>
      </c>
      <c r="C21" s="89" t="s">
        <v>202</v>
      </c>
      <c r="D21" s="90">
        <v>1990</v>
      </c>
    </row>
    <row r="22" spans="1:4" ht="15.75" x14ac:dyDescent="0.25">
      <c r="A22" s="88">
        <v>21</v>
      </c>
      <c r="B22" s="89" t="s">
        <v>203</v>
      </c>
      <c r="C22" s="89" t="s">
        <v>200</v>
      </c>
      <c r="D22" s="90">
        <v>1992</v>
      </c>
    </row>
    <row r="23" spans="1:4" ht="15.75" x14ac:dyDescent="0.25">
      <c r="A23" s="88">
        <v>22</v>
      </c>
      <c r="B23" s="89" t="s">
        <v>105</v>
      </c>
      <c r="C23" s="89" t="s">
        <v>204</v>
      </c>
      <c r="D23" s="90">
        <v>1993</v>
      </c>
    </row>
    <row r="24" spans="1:4" ht="15.75" x14ac:dyDescent="0.25">
      <c r="A24" s="88">
        <v>23</v>
      </c>
      <c r="B24" s="89" t="s">
        <v>153</v>
      </c>
      <c r="C24" s="89" t="s">
        <v>205</v>
      </c>
      <c r="D24" s="90">
        <v>1993</v>
      </c>
    </row>
    <row r="25" spans="1:4" ht="15.75" x14ac:dyDescent="0.25">
      <c r="A25" s="88">
        <v>24</v>
      </c>
      <c r="B25" s="89" t="s">
        <v>206</v>
      </c>
      <c r="C25" s="89" t="s">
        <v>207</v>
      </c>
      <c r="D25" s="90">
        <v>1999</v>
      </c>
    </row>
    <row r="26" spans="1:4" ht="15.75" x14ac:dyDescent="0.25">
      <c r="A26" s="88">
        <v>25</v>
      </c>
      <c r="B26" s="89" t="s">
        <v>104</v>
      </c>
      <c r="C26" s="89" t="s">
        <v>208</v>
      </c>
      <c r="D26" s="90">
        <v>2002</v>
      </c>
    </row>
    <row r="27" spans="1:4" ht="15.75" x14ac:dyDescent="0.25">
      <c r="A27" s="88">
        <v>26</v>
      </c>
      <c r="B27" s="89" t="s">
        <v>195</v>
      </c>
      <c r="C27" s="89" t="s">
        <v>209</v>
      </c>
      <c r="D27" s="90">
        <v>2002</v>
      </c>
    </row>
    <row r="28" spans="1:4" ht="15.75" x14ac:dyDescent="0.25">
      <c r="A28" s="88">
        <v>27</v>
      </c>
      <c r="B28" s="89" t="s">
        <v>210</v>
      </c>
      <c r="C28" s="89" t="s">
        <v>211</v>
      </c>
      <c r="D28" s="90">
        <v>2002</v>
      </c>
    </row>
    <row r="29" spans="1:4" ht="15.75" x14ac:dyDescent="0.25">
      <c r="A29" s="88">
        <v>28</v>
      </c>
      <c r="B29" s="89" t="s">
        <v>191</v>
      </c>
      <c r="C29" s="89" t="s">
        <v>212</v>
      </c>
      <c r="D29" s="90">
        <v>2002</v>
      </c>
    </row>
    <row r="30" spans="1:4" ht="15.75" x14ac:dyDescent="0.25">
      <c r="A30" s="88">
        <v>29</v>
      </c>
      <c r="B30" s="89" t="s">
        <v>184</v>
      </c>
      <c r="C30" s="89" t="s">
        <v>213</v>
      </c>
      <c r="D30" s="90">
        <v>2003</v>
      </c>
    </row>
    <row r="31" spans="1:4" ht="15.75" x14ac:dyDescent="0.25">
      <c r="A31" s="88">
        <v>30</v>
      </c>
      <c r="B31" s="89" t="s">
        <v>175</v>
      </c>
      <c r="C31" s="89" t="s">
        <v>214</v>
      </c>
      <c r="D31" s="90">
        <v>2003</v>
      </c>
    </row>
    <row r="32" spans="1:4" ht="15.75" x14ac:dyDescent="0.25">
      <c r="A32" s="88">
        <v>31</v>
      </c>
      <c r="B32" s="89" t="s">
        <v>190</v>
      </c>
      <c r="C32" s="89" t="s">
        <v>215</v>
      </c>
      <c r="D32" s="90">
        <v>2003</v>
      </c>
    </row>
    <row r="33" spans="1:4" ht="15.75" x14ac:dyDescent="0.25">
      <c r="A33" s="88">
        <v>32</v>
      </c>
      <c r="B33" s="89" t="s">
        <v>216</v>
      </c>
      <c r="C33" s="89" t="s">
        <v>217</v>
      </c>
      <c r="D33" s="90">
        <v>2003</v>
      </c>
    </row>
    <row r="34" spans="1:4" ht="15.75" x14ac:dyDescent="0.25">
      <c r="A34" s="88">
        <v>33</v>
      </c>
      <c r="B34" s="89" t="s">
        <v>218</v>
      </c>
      <c r="C34" s="89" t="s">
        <v>219</v>
      </c>
      <c r="D34" s="90">
        <v>2003</v>
      </c>
    </row>
    <row r="35" spans="1:4" ht="15.75" x14ac:dyDescent="0.25">
      <c r="A35" s="88">
        <v>34</v>
      </c>
      <c r="B35" s="89" t="s">
        <v>220</v>
      </c>
      <c r="C35" s="89" t="s">
        <v>221</v>
      </c>
      <c r="D35" s="90">
        <v>2005</v>
      </c>
    </row>
    <row r="36" spans="1:4" ht="15.75" x14ac:dyDescent="0.25">
      <c r="A36" s="88">
        <v>35</v>
      </c>
      <c r="B36" s="89" t="s">
        <v>222</v>
      </c>
      <c r="C36" s="89" t="s">
        <v>223</v>
      </c>
      <c r="D36" s="90">
        <v>2005</v>
      </c>
    </row>
    <row r="37" spans="1:4" ht="15.75" x14ac:dyDescent="0.25">
      <c r="A37" s="88">
        <v>36</v>
      </c>
      <c r="B37" s="89" t="s">
        <v>186</v>
      </c>
      <c r="C37" s="89" t="s">
        <v>224</v>
      </c>
      <c r="D37" s="90">
        <v>2005</v>
      </c>
    </row>
    <row r="38" spans="1:4" ht="15.75" x14ac:dyDescent="0.25">
      <c r="A38" s="88">
        <v>37</v>
      </c>
      <c r="B38" s="89" t="s">
        <v>186</v>
      </c>
      <c r="C38" s="89" t="s">
        <v>225</v>
      </c>
      <c r="D38" s="90">
        <v>2006</v>
      </c>
    </row>
    <row r="39" spans="1:4" ht="15.75" x14ac:dyDescent="0.25">
      <c r="A39" s="88">
        <v>38</v>
      </c>
      <c r="B39" s="89" t="s">
        <v>127</v>
      </c>
      <c r="C39" s="89" t="s">
        <v>226</v>
      </c>
      <c r="D39" s="90">
        <v>2007</v>
      </c>
    </row>
    <row r="40" spans="1:4" ht="15.75" x14ac:dyDescent="0.25">
      <c r="A40" s="88">
        <v>39</v>
      </c>
      <c r="B40" s="89" t="s">
        <v>227</v>
      </c>
      <c r="C40" s="89" t="s">
        <v>228</v>
      </c>
      <c r="D40" s="90">
        <v>2009</v>
      </c>
    </row>
    <row r="41" spans="1:4" ht="15.75" x14ac:dyDescent="0.25">
      <c r="A41" s="88">
        <v>40</v>
      </c>
      <c r="B41" s="89" t="s">
        <v>175</v>
      </c>
      <c r="C41" s="89" t="s">
        <v>229</v>
      </c>
      <c r="D41" s="90">
        <v>2010</v>
      </c>
    </row>
    <row r="42" spans="1:4" ht="15.75" x14ac:dyDescent="0.25">
      <c r="A42" s="88">
        <v>41</v>
      </c>
      <c r="B42" s="89" t="s">
        <v>175</v>
      </c>
      <c r="C42" s="89" t="s">
        <v>230</v>
      </c>
      <c r="D42" s="90">
        <v>2010</v>
      </c>
    </row>
    <row r="43" spans="1:4" ht="15.75" x14ac:dyDescent="0.25">
      <c r="A43" s="88">
        <v>42</v>
      </c>
      <c r="B43" s="89" t="s">
        <v>231</v>
      </c>
      <c r="C43" s="89" t="s">
        <v>232</v>
      </c>
      <c r="D43" s="90">
        <v>2010</v>
      </c>
    </row>
    <row r="44" spans="1:4" ht="15.75" x14ac:dyDescent="0.25">
      <c r="A44" s="88">
        <v>43</v>
      </c>
      <c r="B44" s="89" t="s">
        <v>127</v>
      </c>
      <c r="C44" s="89" t="s">
        <v>233</v>
      </c>
      <c r="D44" s="90">
        <v>2010</v>
      </c>
    </row>
    <row r="45" spans="1:4" ht="15.75" x14ac:dyDescent="0.25">
      <c r="A45" s="88">
        <v>44</v>
      </c>
      <c r="B45" s="89" t="s">
        <v>175</v>
      </c>
      <c r="C45" s="89" t="s">
        <v>234</v>
      </c>
      <c r="D45" s="90">
        <v>2011</v>
      </c>
    </row>
    <row r="46" spans="1:4" ht="15.75" x14ac:dyDescent="0.25">
      <c r="A46" s="88">
        <v>45</v>
      </c>
      <c r="B46" s="89" t="s">
        <v>190</v>
      </c>
      <c r="C46" s="89" t="s">
        <v>235</v>
      </c>
      <c r="D46" s="90">
        <v>2011</v>
      </c>
    </row>
    <row r="47" spans="1:4" ht="15.75" x14ac:dyDescent="0.25">
      <c r="A47" s="88">
        <v>46</v>
      </c>
      <c r="B47" s="89" t="s">
        <v>108</v>
      </c>
      <c r="C47" s="89" t="s">
        <v>236</v>
      </c>
      <c r="D47" s="90">
        <v>2011</v>
      </c>
    </row>
    <row r="48" spans="1:4" ht="15.75" x14ac:dyDescent="0.25">
      <c r="A48" s="88">
        <v>47</v>
      </c>
      <c r="B48" s="91" t="s">
        <v>237</v>
      </c>
      <c r="C48" s="89" t="s">
        <v>238</v>
      </c>
      <c r="D48" s="90">
        <v>2012</v>
      </c>
    </row>
    <row r="49" spans="1:4" ht="15.75" x14ac:dyDescent="0.25">
      <c r="A49" s="88">
        <v>48</v>
      </c>
      <c r="B49" s="89" t="s">
        <v>239</v>
      </c>
      <c r="C49" s="89" t="s">
        <v>240</v>
      </c>
      <c r="D49" s="90">
        <v>2012</v>
      </c>
    </row>
    <row r="50" spans="1:4" ht="15.75" x14ac:dyDescent="0.25">
      <c r="A50" s="88">
        <v>49</v>
      </c>
      <c r="B50" s="89" t="s">
        <v>241</v>
      </c>
      <c r="C50" s="89" t="s">
        <v>242</v>
      </c>
      <c r="D50" s="90">
        <v>2012</v>
      </c>
    </row>
    <row r="51" spans="1:4" ht="15.75" x14ac:dyDescent="0.25">
      <c r="A51" s="88">
        <v>50</v>
      </c>
      <c r="B51" s="89" t="s">
        <v>186</v>
      </c>
      <c r="C51" s="89" t="s">
        <v>226</v>
      </c>
      <c r="D51" s="90">
        <v>2012</v>
      </c>
    </row>
    <row r="52" spans="1:4" ht="15.75" x14ac:dyDescent="0.25">
      <c r="A52" s="88">
        <v>51</v>
      </c>
      <c r="B52" s="89" t="s">
        <v>243</v>
      </c>
      <c r="C52" s="89" t="s">
        <v>244</v>
      </c>
      <c r="D52" s="90">
        <v>2012</v>
      </c>
    </row>
    <row r="53" spans="1:4" ht="15.75" x14ac:dyDescent="0.25">
      <c r="A53" s="88">
        <v>52</v>
      </c>
      <c r="B53" s="89" t="s">
        <v>245</v>
      </c>
      <c r="C53" s="89" t="s">
        <v>246</v>
      </c>
      <c r="D53" s="90">
        <v>2012</v>
      </c>
    </row>
    <row r="54" spans="1:4" ht="15.75" x14ac:dyDescent="0.25">
      <c r="A54" s="88">
        <v>53</v>
      </c>
      <c r="B54" s="89" t="s">
        <v>247</v>
      </c>
      <c r="C54" s="89" t="s">
        <v>248</v>
      </c>
      <c r="D54" s="90">
        <v>2013</v>
      </c>
    </row>
    <row r="55" spans="1:4" ht="15.75" x14ac:dyDescent="0.25">
      <c r="A55" s="88">
        <v>54</v>
      </c>
      <c r="B55" s="89" t="s">
        <v>249</v>
      </c>
      <c r="C55" s="89" t="s">
        <v>250</v>
      </c>
      <c r="D55" s="90">
        <v>2013</v>
      </c>
    </row>
    <row r="56" spans="1:4" ht="15.75" x14ac:dyDescent="0.25">
      <c r="A56" s="88">
        <v>55</v>
      </c>
      <c r="B56" s="92" t="s">
        <v>251</v>
      </c>
      <c r="C56" s="93" t="s">
        <v>252</v>
      </c>
      <c r="D56" s="94">
        <v>2013</v>
      </c>
    </row>
    <row r="57" spans="1:4" ht="15.75" x14ac:dyDescent="0.25">
      <c r="A57" s="88">
        <v>56</v>
      </c>
      <c r="B57" s="95" t="s">
        <v>114</v>
      </c>
      <c r="C57" s="95" t="s">
        <v>253</v>
      </c>
      <c r="D57" s="94">
        <v>2013</v>
      </c>
    </row>
    <row r="58" spans="1:4" ht="15.75" x14ac:dyDescent="0.25">
      <c r="A58" s="88">
        <v>57</v>
      </c>
      <c r="B58" s="96" t="s">
        <v>254</v>
      </c>
      <c r="C58" s="96" t="s">
        <v>255</v>
      </c>
      <c r="D58" s="94">
        <v>2014</v>
      </c>
    </row>
    <row r="59" spans="1:4" ht="15.75" x14ac:dyDescent="0.25">
      <c r="A59" s="88">
        <v>58</v>
      </c>
      <c r="B59" s="96" t="s">
        <v>256</v>
      </c>
      <c r="C59" s="96" t="s">
        <v>255</v>
      </c>
      <c r="D59" s="94">
        <v>2014</v>
      </c>
    </row>
    <row r="60" spans="1:4" ht="15.75" x14ac:dyDescent="0.25">
      <c r="A60" s="88">
        <v>59</v>
      </c>
      <c r="B60" s="95" t="s">
        <v>98</v>
      </c>
      <c r="C60" s="95" t="s">
        <v>257</v>
      </c>
      <c r="D60" s="97">
        <v>2015</v>
      </c>
    </row>
    <row r="61" spans="1:4" ht="15.75" x14ac:dyDescent="0.25">
      <c r="A61" s="88">
        <v>60</v>
      </c>
      <c r="B61" s="96" t="s">
        <v>258</v>
      </c>
      <c r="C61" s="96" t="s">
        <v>259</v>
      </c>
      <c r="D61" s="98">
        <v>2015</v>
      </c>
    </row>
    <row r="62" spans="1:4" ht="15.75" x14ac:dyDescent="0.25">
      <c r="A62" s="88">
        <v>61</v>
      </c>
      <c r="B62" s="95" t="s">
        <v>260</v>
      </c>
      <c r="C62" s="95" t="s">
        <v>261</v>
      </c>
      <c r="D62" s="97">
        <v>2016</v>
      </c>
    </row>
    <row r="63" spans="1:4" ht="15.75" x14ac:dyDescent="0.25">
      <c r="A63" s="88">
        <v>62</v>
      </c>
      <c r="B63" s="95" t="s">
        <v>262</v>
      </c>
      <c r="C63" s="95" t="s">
        <v>242</v>
      </c>
      <c r="D63" s="97">
        <v>2016</v>
      </c>
    </row>
    <row r="64" spans="1:4" ht="15.75" x14ac:dyDescent="0.25">
      <c r="A64" s="88">
        <v>63</v>
      </c>
      <c r="B64" s="95" t="s">
        <v>245</v>
      </c>
      <c r="C64" s="95" t="s">
        <v>263</v>
      </c>
      <c r="D64" s="97">
        <v>2016</v>
      </c>
    </row>
    <row r="65" spans="1:4" ht="15.75" x14ac:dyDescent="0.25">
      <c r="A65" s="88">
        <v>64</v>
      </c>
      <c r="B65" s="95" t="s">
        <v>264</v>
      </c>
      <c r="C65" s="95" t="s">
        <v>265</v>
      </c>
      <c r="D65" s="97">
        <v>2016</v>
      </c>
    </row>
    <row r="66" spans="1:4" ht="15.75" x14ac:dyDescent="0.25">
      <c r="A66" s="88">
        <v>65</v>
      </c>
      <c r="B66" s="95" t="s">
        <v>118</v>
      </c>
      <c r="C66" s="95" t="s">
        <v>266</v>
      </c>
      <c r="D66" s="97">
        <v>2016</v>
      </c>
    </row>
    <row r="67" spans="1:4" ht="15.75" x14ac:dyDescent="0.25">
      <c r="A67" s="88">
        <v>66</v>
      </c>
      <c r="B67" s="95" t="s">
        <v>267</v>
      </c>
      <c r="C67" s="95" t="s">
        <v>268</v>
      </c>
      <c r="D67" s="97">
        <v>2016</v>
      </c>
    </row>
    <row r="68" spans="1:4" ht="15.75" x14ac:dyDescent="0.25">
      <c r="A68" s="88">
        <v>67</v>
      </c>
      <c r="B68" s="95" t="s">
        <v>260</v>
      </c>
      <c r="C68" s="95" t="s">
        <v>269</v>
      </c>
      <c r="D68" s="97">
        <v>2016</v>
      </c>
    </row>
    <row r="69" spans="1:4" ht="15.75" x14ac:dyDescent="0.25">
      <c r="A69" s="88">
        <v>68</v>
      </c>
      <c r="B69" s="96" t="s">
        <v>270</v>
      </c>
      <c r="C69" s="96" t="s">
        <v>271</v>
      </c>
      <c r="D69" s="98">
        <v>2017</v>
      </c>
    </row>
    <row r="70" spans="1:4" ht="15.75" x14ac:dyDescent="0.25">
      <c r="A70" s="88">
        <v>69</v>
      </c>
      <c r="B70" s="89" t="s">
        <v>272</v>
      </c>
      <c r="C70" s="89" t="s">
        <v>273</v>
      </c>
      <c r="D70" s="90">
        <v>2017</v>
      </c>
    </row>
    <row r="71" spans="1:4" ht="15.75" x14ac:dyDescent="0.25">
      <c r="A71" s="88">
        <v>70</v>
      </c>
      <c r="B71" s="93" t="s">
        <v>274</v>
      </c>
      <c r="C71" s="93" t="s">
        <v>275</v>
      </c>
      <c r="D71" s="94">
        <v>2018</v>
      </c>
    </row>
    <row r="72" spans="1:4" ht="15.75" x14ac:dyDescent="0.25">
      <c r="A72" s="88">
        <v>71</v>
      </c>
      <c r="B72" s="89" t="s">
        <v>115</v>
      </c>
      <c r="C72" s="89" t="s">
        <v>276</v>
      </c>
      <c r="D72" s="90">
        <v>2018</v>
      </c>
    </row>
    <row r="73" spans="1:4" ht="15.75" x14ac:dyDescent="0.25">
      <c r="A73" s="88">
        <v>72</v>
      </c>
      <c r="B73" s="89" t="s">
        <v>199</v>
      </c>
      <c r="C73" s="89" t="s">
        <v>277</v>
      </c>
      <c r="D73" s="90">
        <v>2019</v>
      </c>
    </row>
    <row r="74" spans="1:4" ht="15.75" x14ac:dyDescent="0.25">
      <c r="A74" s="88">
        <v>73</v>
      </c>
      <c r="B74" s="89" t="s">
        <v>116</v>
      </c>
      <c r="C74" s="89" t="s">
        <v>278</v>
      </c>
      <c r="D74" s="90">
        <v>2019</v>
      </c>
    </row>
    <row r="75" spans="1:4" x14ac:dyDescent="0.2">
      <c r="A75" s="99"/>
      <c r="B75" s="85"/>
      <c r="C75" s="85"/>
      <c r="D75" s="85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Normal="100" workbookViewId="0">
      <selection activeCell="F4" sqref="F4"/>
    </sheetView>
  </sheetViews>
  <sheetFormatPr defaultColWidth="9.140625" defaultRowHeight="12.75" x14ac:dyDescent="0.2"/>
  <cols>
    <col min="1" max="1" width="7.28515625"/>
    <col min="2" max="2" width="28.85546875"/>
    <col min="3" max="3" width="9.42578125"/>
    <col min="4" max="4" width="10.7109375"/>
    <col min="5" max="5" width="7.7109375"/>
    <col min="6" max="6" width="10.7109375"/>
    <col min="7" max="7" width="7.5703125"/>
    <col min="8" max="8" width="8.7109375"/>
    <col min="9" max="9" width="7.7109375"/>
    <col min="10" max="11" width="8.7109375"/>
    <col min="12" max="12" width="9.42578125"/>
    <col min="13" max="13" width="10.7109375"/>
    <col min="14" max="14" width="19.140625"/>
    <col min="15" max="15" width="8.140625"/>
    <col min="16" max="1025" width="10.7109375"/>
  </cols>
  <sheetData>
    <row r="2" spans="1:15" x14ac:dyDescent="0.2">
      <c r="A2" s="166" t="s">
        <v>279</v>
      </c>
      <c r="B2" s="166"/>
    </row>
    <row r="3" spans="1:15" x14ac:dyDescent="0.2">
      <c r="A3" s="100" t="s">
        <v>280</v>
      </c>
      <c r="B3" s="100" t="s">
        <v>14</v>
      </c>
      <c r="C3" s="100" t="s">
        <v>13</v>
      </c>
      <c r="D3" s="100" t="s">
        <v>281</v>
      </c>
    </row>
    <row r="4" spans="1:15" x14ac:dyDescent="0.2">
      <c r="A4" s="85">
        <v>1</v>
      </c>
      <c r="B4" s="85" t="s">
        <v>15</v>
      </c>
      <c r="C4" s="85">
        <v>12</v>
      </c>
      <c r="D4" s="99">
        <v>290</v>
      </c>
      <c r="F4" t="s">
        <v>282</v>
      </c>
      <c r="G4">
        <v>54</v>
      </c>
    </row>
    <row r="5" spans="1:15" x14ac:dyDescent="0.2">
      <c r="A5" s="85">
        <f t="shared" ref="A5:A23" si="0">A4+1</f>
        <v>2</v>
      </c>
      <c r="B5" s="85" t="s">
        <v>22</v>
      </c>
      <c r="C5" s="85">
        <v>12</v>
      </c>
      <c r="D5" s="99">
        <v>290</v>
      </c>
      <c r="E5" s="101"/>
      <c r="F5" t="s">
        <v>283</v>
      </c>
      <c r="G5">
        <v>4</v>
      </c>
      <c r="M5" s="102"/>
      <c r="N5" s="63"/>
      <c r="O5" s="63"/>
    </row>
    <row r="6" spans="1:15" x14ac:dyDescent="0.2">
      <c r="A6" s="85">
        <f t="shared" si="0"/>
        <v>3</v>
      </c>
      <c r="B6" s="85" t="s">
        <v>16</v>
      </c>
      <c r="C6" s="85">
        <v>12</v>
      </c>
      <c r="D6" s="99">
        <v>290</v>
      </c>
      <c r="E6" s="101"/>
      <c r="F6" t="s">
        <v>284</v>
      </c>
      <c r="G6" s="103">
        <f>G4/G5</f>
        <v>13.5</v>
      </c>
      <c r="M6" s="102"/>
      <c r="N6" s="63"/>
      <c r="O6" s="63"/>
    </row>
    <row r="7" spans="1:15" x14ac:dyDescent="0.2">
      <c r="A7" s="85">
        <f t="shared" si="0"/>
        <v>4</v>
      </c>
      <c r="B7" s="85" t="s">
        <v>20</v>
      </c>
      <c r="C7" s="85">
        <v>11</v>
      </c>
      <c r="D7" s="99">
        <v>290</v>
      </c>
      <c r="E7" s="101"/>
      <c r="M7" s="63"/>
      <c r="N7" s="63"/>
      <c r="O7" s="63"/>
    </row>
    <row r="8" spans="1:15" x14ac:dyDescent="0.2">
      <c r="A8" s="85">
        <f t="shared" si="0"/>
        <v>5</v>
      </c>
      <c r="B8" s="85" t="s">
        <v>17</v>
      </c>
      <c r="C8" s="85">
        <v>10</v>
      </c>
      <c r="D8" s="104">
        <v>290</v>
      </c>
      <c r="M8" s="63"/>
      <c r="N8" s="63"/>
      <c r="O8" s="63"/>
    </row>
    <row r="9" spans="1:15" x14ac:dyDescent="0.2">
      <c r="A9" s="85">
        <f t="shared" si="0"/>
        <v>6</v>
      </c>
      <c r="B9" s="85" t="s">
        <v>19</v>
      </c>
      <c r="C9" s="85">
        <v>9</v>
      </c>
      <c r="D9" s="104">
        <v>230</v>
      </c>
      <c r="M9" s="63"/>
      <c r="N9" s="63"/>
    </row>
    <row r="10" spans="1:15" x14ac:dyDescent="0.2">
      <c r="A10" s="85">
        <f t="shared" si="0"/>
        <v>7</v>
      </c>
      <c r="B10" s="85" t="s">
        <v>23</v>
      </c>
      <c r="C10" s="85">
        <v>9</v>
      </c>
      <c r="D10" s="104">
        <v>220</v>
      </c>
      <c r="E10" s="101"/>
      <c r="M10" s="63"/>
      <c r="N10" s="63"/>
      <c r="O10" s="63"/>
    </row>
    <row r="11" spans="1:15" x14ac:dyDescent="0.2">
      <c r="A11" s="85">
        <f t="shared" si="0"/>
        <v>8</v>
      </c>
      <c r="B11" s="85" t="s">
        <v>27</v>
      </c>
      <c r="C11" s="85">
        <v>9</v>
      </c>
      <c r="D11" s="104">
        <v>220</v>
      </c>
    </row>
    <row r="12" spans="1:15" x14ac:dyDescent="0.2">
      <c r="A12" s="85">
        <f t="shared" si="0"/>
        <v>9</v>
      </c>
      <c r="B12" s="85" t="s">
        <v>33</v>
      </c>
      <c r="C12" s="85">
        <v>9</v>
      </c>
      <c r="D12" s="104">
        <v>220</v>
      </c>
    </row>
    <row r="13" spans="1:15" x14ac:dyDescent="0.2">
      <c r="A13" s="85">
        <f t="shared" si="0"/>
        <v>10</v>
      </c>
      <c r="B13" s="85" t="s">
        <v>28</v>
      </c>
      <c r="C13" s="85">
        <v>9</v>
      </c>
      <c r="D13" s="104">
        <v>200</v>
      </c>
      <c r="L13" s="102"/>
    </row>
    <row r="14" spans="1:15" x14ac:dyDescent="0.2">
      <c r="A14" s="85">
        <f t="shared" si="0"/>
        <v>11</v>
      </c>
      <c r="B14" s="85" t="s">
        <v>38</v>
      </c>
      <c r="C14" s="85">
        <v>8</v>
      </c>
      <c r="D14" s="104">
        <v>200</v>
      </c>
      <c r="E14" s="101"/>
    </row>
    <row r="15" spans="1:15" x14ac:dyDescent="0.2">
      <c r="A15" s="85">
        <f t="shared" si="0"/>
        <v>12</v>
      </c>
      <c r="B15" s="85" t="s">
        <v>25</v>
      </c>
      <c r="C15" s="85">
        <v>7</v>
      </c>
      <c r="D15" s="104">
        <v>200</v>
      </c>
      <c r="E15" s="101"/>
    </row>
    <row r="16" spans="1:15" x14ac:dyDescent="0.2">
      <c r="A16" s="85">
        <f t="shared" si="0"/>
        <v>13</v>
      </c>
      <c r="B16" s="85" t="s">
        <v>26</v>
      </c>
      <c r="C16" s="85">
        <v>6</v>
      </c>
      <c r="D16" s="104">
        <v>160</v>
      </c>
      <c r="E16" s="101"/>
    </row>
    <row r="17" spans="1:12" ht="12" customHeight="1" x14ac:dyDescent="0.2">
      <c r="A17" s="85">
        <f t="shared" si="0"/>
        <v>14</v>
      </c>
      <c r="B17" s="85" t="s">
        <v>18</v>
      </c>
      <c r="C17" s="85">
        <v>6</v>
      </c>
      <c r="D17" s="104">
        <v>160</v>
      </c>
      <c r="E17" s="101"/>
    </row>
    <row r="18" spans="1:12" x14ac:dyDescent="0.2">
      <c r="A18" s="85">
        <f t="shared" si="0"/>
        <v>15</v>
      </c>
      <c r="B18" s="85" t="s">
        <v>41</v>
      </c>
      <c r="C18" s="85">
        <v>6</v>
      </c>
      <c r="D18" s="104">
        <v>130</v>
      </c>
    </row>
    <row r="19" spans="1:12" x14ac:dyDescent="0.2">
      <c r="A19" s="85">
        <f t="shared" si="0"/>
        <v>16</v>
      </c>
      <c r="B19" s="85" t="s">
        <v>30</v>
      </c>
      <c r="C19" s="85">
        <v>5</v>
      </c>
      <c r="D19" s="104">
        <v>130</v>
      </c>
    </row>
    <row r="20" spans="1:12" x14ac:dyDescent="0.2">
      <c r="A20" s="85">
        <f t="shared" si="0"/>
        <v>17</v>
      </c>
      <c r="B20" s="85" t="s">
        <v>36</v>
      </c>
      <c r="C20" s="85">
        <v>4</v>
      </c>
      <c r="D20" s="104">
        <v>150</v>
      </c>
      <c r="L20" s="63"/>
    </row>
    <row r="21" spans="1:12" x14ac:dyDescent="0.2">
      <c r="A21" s="85">
        <f t="shared" si="0"/>
        <v>18</v>
      </c>
      <c r="B21" s="85" t="s">
        <v>35</v>
      </c>
      <c r="C21" s="85">
        <v>3</v>
      </c>
      <c r="D21" s="104">
        <v>90</v>
      </c>
      <c r="E21" s="101"/>
    </row>
    <row r="22" spans="1:12" x14ac:dyDescent="0.2">
      <c r="A22" s="85">
        <f t="shared" si="0"/>
        <v>19</v>
      </c>
      <c r="B22" s="85" t="s">
        <v>46</v>
      </c>
      <c r="C22" s="85">
        <v>3</v>
      </c>
      <c r="D22" s="104">
        <v>70</v>
      </c>
      <c r="E22" s="101"/>
      <c r="L22" s="63"/>
    </row>
    <row r="23" spans="1:12" x14ac:dyDescent="0.2">
      <c r="A23" s="85">
        <f t="shared" si="0"/>
        <v>20</v>
      </c>
      <c r="B23" s="85" t="s">
        <v>52</v>
      </c>
      <c r="C23" s="85">
        <v>3</v>
      </c>
      <c r="D23" s="104">
        <v>60</v>
      </c>
      <c r="I23" s="105"/>
      <c r="L23" s="63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zoomScaleNormal="100" workbookViewId="0">
      <selection activeCell="F4" sqref="F4"/>
    </sheetView>
  </sheetViews>
  <sheetFormatPr defaultColWidth="9.140625" defaultRowHeight="12.75" x14ac:dyDescent="0.2"/>
  <cols>
    <col min="1" max="1" width="7.5703125"/>
    <col min="2" max="2" width="23.42578125"/>
    <col min="3" max="3" width="9.28515625"/>
    <col min="4" max="4" width="9.85546875"/>
    <col min="5" max="5" width="10.7109375"/>
    <col min="6" max="6" width="12.42578125"/>
    <col min="7" max="7" width="10.85546875"/>
    <col min="8" max="8" width="8.7109375"/>
    <col min="9" max="9" width="10"/>
    <col min="10" max="11" width="8.7109375"/>
    <col min="12" max="12" width="10.140625"/>
    <col min="13" max="13" width="27.7109375"/>
    <col min="14" max="14" width="10.7109375"/>
    <col min="15" max="15" width="8.28515625"/>
    <col min="16" max="16" width="26"/>
    <col min="17" max="17" width="20.7109375"/>
    <col min="18" max="1025" width="10.7109375"/>
  </cols>
  <sheetData>
    <row r="2" spans="1:17" x14ac:dyDescent="0.2">
      <c r="A2" s="166" t="s">
        <v>285</v>
      </c>
      <c r="B2" s="166"/>
    </row>
    <row r="3" spans="1:17" x14ac:dyDescent="0.2">
      <c r="A3" s="100" t="s">
        <v>280</v>
      </c>
      <c r="B3" s="100" t="s">
        <v>14</v>
      </c>
      <c r="C3" s="100" t="s">
        <v>13</v>
      </c>
      <c r="D3" s="100" t="s">
        <v>281</v>
      </c>
      <c r="F3" s="106"/>
    </row>
    <row r="4" spans="1:17" x14ac:dyDescent="0.2">
      <c r="A4" s="85">
        <v>1</v>
      </c>
      <c r="B4" s="85" t="s">
        <v>15</v>
      </c>
      <c r="C4" s="85">
        <v>27</v>
      </c>
      <c r="D4" s="85">
        <v>710</v>
      </c>
      <c r="F4" t="s">
        <v>282</v>
      </c>
      <c r="G4">
        <v>120</v>
      </c>
    </row>
    <row r="5" spans="1:17" x14ac:dyDescent="0.2">
      <c r="A5" s="85">
        <f t="shared" ref="A5:A33" si="0">A4+1</f>
        <v>2</v>
      </c>
      <c r="B5" s="85" t="s">
        <v>16</v>
      </c>
      <c r="C5" s="85">
        <v>27</v>
      </c>
      <c r="D5" s="85">
        <v>710</v>
      </c>
      <c r="F5" t="s">
        <v>283</v>
      </c>
      <c r="G5">
        <v>9</v>
      </c>
    </row>
    <row r="6" spans="1:17" x14ac:dyDescent="0.2">
      <c r="A6" s="85">
        <f t="shared" si="0"/>
        <v>3</v>
      </c>
      <c r="B6" s="85" t="s">
        <v>22</v>
      </c>
      <c r="C6" s="85">
        <v>24</v>
      </c>
      <c r="D6" s="85">
        <v>620</v>
      </c>
      <c r="F6" t="s">
        <v>284</v>
      </c>
      <c r="G6" s="103">
        <f>G4/G5</f>
        <v>13.333333333333334</v>
      </c>
    </row>
    <row r="7" spans="1:17" x14ac:dyDescent="0.2">
      <c r="A7" s="85">
        <f t="shared" si="0"/>
        <v>4</v>
      </c>
      <c r="B7" s="85" t="s">
        <v>20</v>
      </c>
      <c r="C7" s="85">
        <v>23</v>
      </c>
      <c r="D7" s="85">
        <v>630</v>
      </c>
    </row>
    <row r="8" spans="1:17" x14ac:dyDescent="0.2">
      <c r="A8" s="85">
        <f t="shared" si="0"/>
        <v>5</v>
      </c>
      <c r="B8" s="85" t="s">
        <v>28</v>
      </c>
      <c r="C8" s="85">
        <v>21</v>
      </c>
      <c r="D8" s="85">
        <v>530</v>
      </c>
    </row>
    <row r="9" spans="1:17" x14ac:dyDescent="0.2">
      <c r="A9" s="85">
        <f t="shared" si="0"/>
        <v>6</v>
      </c>
      <c r="B9" s="85" t="s">
        <v>17</v>
      </c>
      <c r="C9" s="85">
        <v>19</v>
      </c>
      <c r="D9" s="85">
        <v>550</v>
      </c>
    </row>
    <row r="10" spans="1:17" x14ac:dyDescent="0.2">
      <c r="A10" s="85">
        <f t="shared" si="0"/>
        <v>7</v>
      </c>
      <c r="B10" s="85" t="s">
        <v>23</v>
      </c>
      <c r="C10" s="85">
        <v>18</v>
      </c>
      <c r="D10" s="85">
        <v>465</v>
      </c>
    </row>
    <row r="11" spans="1:17" x14ac:dyDescent="0.2">
      <c r="A11" s="85">
        <f t="shared" si="0"/>
        <v>8</v>
      </c>
      <c r="B11" s="85" t="s">
        <v>27</v>
      </c>
      <c r="C11" s="85">
        <v>18</v>
      </c>
      <c r="D11" s="85">
        <v>465</v>
      </c>
    </row>
    <row r="12" spans="1:17" x14ac:dyDescent="0.2">
      <c r="A12" s="85">
        <f t="shared" si="0"/>
        <v>9</v>
      </c>
      <c r="B12" s="85" t="s">
        <v>25</v>
      </c>
      <c r="C12" s="85">
        <v>17</v>
      </c>
      <c r="D12" s="85">
        <v>540</v>
      </c>
      <c r="Q12" s="101"/>
    </row>
    <row r="13" spans="1:17" x14ac:dyDescent="0.2">
      <c r="A13" s="85">
        <f t="shared" si="0"/>
        <v>10</v>
      </c>
      <c r="B13" s="85" t="s">
        <v>38</v>
      </c>
      <c r="C13" s="85">
        <v>17</v>
      </c>
      <c r="D13" s="85">
        <v>445</v>
      </c>
    </row>
    <row r="14" spans="1:17" x14ac:dyDescent="0.2">
      <c r="A14" s="85">
        <f t="shared" si="0"/>
        <v>11</v>
      </c>
      <c r="B14" s="85" t="s">
        <v>19</v>
      </c>
      <c r="C14" s="85">
        <v>15</v>
      </c>
      <c r="D14" s="85">
        <v>405</v>
      </c>
    </row>
    <row r="15" spans="1:17" x14ac:dyDescent="0.2">
      <c r="A15" s="85">
        <f t="shared" si="0"/>
        <v>12</v>
      </c>
      <c r="B15" s="85" t="s">
        <v>33</v>
      </c>
      <c r="C15" s="85">
        <v>15</v>
      </c>
      <c r="D15" s="85">
        <v>390</v>
      </c>
    </row>
    <row r="16" spans="1:17" x14ac:dyDescent="0.2">
      <c r="A16" s="85">
        <f t="shared" si="0"/>
        <v>13</v>
      </c>
      <c r="B16" s="85" t="s">
        <v>18</v>
      </c>
      <c r="C16" s="85">
        <v>12</v>
      </c>
      <c r="D16" s="85">
        <v>330</v>
      </c>
    </row>
    <row r="17" spans="1:14" x14ac:dyDescent="0.2">
      <c r="A17" s="85">
        <f t="shared" si="0"/>
        <v>14</v>
      </c>
      <c r="B17" s="85" t="s">
        <v>41</v>
      </c>
      <c r="C17" s="85">
        <v>12</v>
      </c>
      <c r="D17" s="85">
        <v>285</v>
      </c>
    </row>
    <row r="18" spans="1:14" x14ac:dyDescent="0.2">
      <c r="A18" s="85">
        <f t="shared" si="0"/>
        <v>15</v>
      </c>
      <c r="B18" s="85" t="s">
        <v>26</v>
      </c>
      <c r="C18" s="85">
        <v>11</v>
      </c>
      <c r="D18" s="85">
        <v>315</v>
      </c>
    </row>
    <row r="19" spans="1:14" x14ac:dyDescent="0.2">
      <c r="A19" s="85">
        <f t="shared" si="0"/>
        <v>16</v>
      </c>
      <c r="B19" s="85" t="s">
        <v>30</v>
      </c>
      <c r="C19" s="85">
        <v>11</v>
      </c>
      <c r="D19" s="85">
        <v>290</v>
      </c>
      <c r="N19" s="101"/>
    </row>
    <row r="20" spans="1:14" x14ac:dyDescent="0.2">
      <c r="A20" s="85">
        <f t="shared" si="0"/>
        <v>17</v>
      </c>
      <c r="B20" s="85" t="s">
        <v>35</v>
      </c>
      <c r="C20" s="85">
        <v>9</v>
      </c>
      <c r="D20" s="85">
        <v>265</v>
      </c>
    </row>
    <row r="21" spans="1:14" x14ac:dyDescent="0.2">
      <c r="A21" s="85">
        <f t="shared" si="0"/>
        <v>18</v>
      </c>
      <c r="B21" s="85" t="s">
        <v>36</v>
      </c>
      <c r="C21" s="85">
        <v>7</v>
      </c>
      <c r="D21" s="85">
        <v>230</v>
      </c>
    </row>
    <row r="22" spans="1:14" x14ac:dyDescent="0.2">
      <c r="A22" s="85">
        <f t="shared" si="0"/>
        <v>19</v>
      </c>
      <c r="B22" s="85" t="s">
        <v>34</v>
      </c>
      <c r="C22" s="85">
        <v>6</v>
      </c>
      <c r="D22" s="85">
        <v>175</v>
      </c>
    </row>
    <row r="23" spans="1:14" x14ac:dyDescent="0.2">
      <c r="A23" s="85">
        <f t="shared" si="0"/>
        <v>20</v>
      </c>
      <c r="B23" s="85" t="s">
        <v>39</v>
      </c>
      <c r="C23" s="85">
        <v>5</v>
      </c>
      <c r="D23" s="85">
        <v>170</v>
      </c>
    </row>
    <row r="24" spans="1:14" x14ac:dyDescent="0.2">
      <c r="A24" s="85">
        <f t="shared" si="0"/>
        <v>21</v>
      </c>
      <c r="B24" s="85" t="s">
        <v>29</v>
      </c>
      <c r="C24" s="85">
        <v>4</v>
      </c>
      <c r="D24" s="85">
        <v>175</v>
      </c>
    </row>
    <row r="25" spans="1:14" x14ac:dyDescent="0.2">
      <c r="A25" s="85">
        <f t="shared" si="0"/>
        <v>22</v>
      </c>
      <c r="B25" s="85" t="s">
        <v>47</v>
      </c>
      <c r="C25" s="85">
        <v>3</v>
      </c>
      <c r="D25" s="85">
        <v>95</v>
      </c>
    </row>
    <row r="26" spans="1:14" x14ac:dyDescent="0.2">
      <c r="A26" s="85">
        <f t="shared" si="0"/>
        <v>23</v>
      </c>
      <c r="B26" s="85" t="s">
        <v>40</v>
      </c>
      <c r="C26" s="85">
        <v>3</v>
      </c>
      <c r="D26" s="85">
        <v>95</v>
      </c>
    </row>
    <row r="27" spans="1:14" x14ac:dyDescent="0.2">
      <c r="A27" s="85">
        <f t="shared" si="0"/>
        <v>24</v>
      </c>
      <c r="B27" s="85" t="s">
        <v>43</v>
      </c>
      <c r="C27" s="85">
        <v>3</v>
      </c>
      <c r="D27" s="85">
        <v>90</v>
      </c>
    </row>
    <row r="28" spans="1:14" x14ac:dyDescent="0.2">
      <c r="A28" s="85">
        <f t="shared" si="0"/>
        <v>25</v>
      </c>
      <c r="B28" s="85" t="s">
        <v>21</v>
      </c>
      <c r="C28" s="85">
        <v>3</v>
      </c>
      <c r="D28" s="85">
        <v>90</v>
      </c>
    </row>
    <row r="29" spans="1:14" x14ac:dyDescent="0.2">
      <c r="A29" s="85">
        <f t="shared" si="0"/>
        <v>26</v>
      </c>
      <c r="B29" s="85" t="s">
        <v>44</v>
      </c>
      <c r="C29" s="85">
        <v>3</v>
      </c>
      <c r="D29" s="85">
        <v>75</v>
      </c>
    </row>
    <row r="30" spans="1:14" x14ac:dyDescent="0.2">
      <c r="A30" s="85">
        <f t="shared" si="0"/>
        <v>27</v>
      </c>
      <c r="B30" s="85" t="s">
        <v>42</v>
      </c>
      <c r="C30" s="85">
        <v>3</v>
      </c>
      <c r="D30" s="85">
        <v>75</v>
      </c>
    </row>
    <row r="31" spans="1:14" x14ac:dyDescent="0.2">
      <c r="A31" s="85">
        <f t="shared" si="0"/>
        <v>28</v>
      </c>
      <c r="B31" s="85" t="s">
        <v>24</v>
      </c>
      <c r="C31" s="85">
        <v>3</v>
      </c>
      <c r="D31" s="85">
        <v>75</v>
      </c>
    </row>
    <row r="32" spans="1:14" x14ac:dyDescent="0.2">
      <c r="A32" s="85">
        <f t="shared" si="0"/>
        <v>29</v>
      </c>
      <c r="B32" s="85" t="s">
        <v>46</v>
      </c>
      <c r="C32" s="85">
        <v>3</v>
      </c>
      <c r="D32" s="85">
        <v>70</v>
      </c>
    </row>
    <row r="33" spans="1:4" x14ac:dyDescent="0.2">
      <c r="A33" s="85">
        <f t="shared" si="0"/>
        <v>30</v>
      </c>
      <c r="B33" s="85" t="s">
        <v>52</v>
      </c>
      <c r="C33" s="85">
        <v>3</v>
      </c>
      <c r="D33" s="85">
        <v>60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Normal="100" workbookViewId="0">
      <selection activeCell="F4" sqref="F4"/>
    </sheetView>
  </sheetViews>
  <sheetFormatPr defaultColWidth="9.140625" defaultRowHeight="12.75" x14ac:dyDescent="0.2"/>
  <cols>
    <col min="1" max="1" width="6.5703125"/>
    <col min="2" max="2" width="21.140625"/>
    <col min="3" max="3" width="8.7109375"/>
    <col min="4" max="4" width="8"/>
    <col min="5" max="6" width="10.7109375"/>
    <col min="7" max="7" width="25.42578125"/>
    <col min="8" max="8" width="8.7109375"/>
    <col min="9" max="9" width="8.42578125"/>
    <col min="10" max="11" width="8.7109375"/>
    <col min="12" max="12" width="8.28515625"/>
    <col min="13" max="13" width="6.42578125"/>
    <col min="14" max="14" width="21.7109375"/>
    <col min="15" max="1025" width="10.7109375"/>
  </cols>
  <sheetData>
    <row r="2" spans="1:7" x14ac:dyDescent="0.2">
      <c r="A2" s="166" t="s">
        <v>286</v>
      </c>
      <c r="B2" s="166"/>
    </row>
    <row r="3" spans="1:7" x14ac:dyDescent="0.2">
      <c r="A3" s="100" t="s">
        <v>280</v>
      </c>
      <c r="B3" s="100" t="s">
        <v>14</v>
      </c>
      <c r="C3" s="100" t="s">
        <v>13</v>
      </c>
      <c r="D3" s="100" t="s">
        <v>281</v>
      </c>
    </row>
    <row r="4" spans="1:7" x14ac:dyDescent="0.2">
      <c r="A4" s="85">
        <v>1</v>
      </c>
      <c r="B4" s="85" t="s">
        <v>15</v>
      </c>
      <c r="C4" s="85">
        <v>36</v>
      </c>
      <c r="D4" s="85">
        <v>1000</v>
      </c>
      <c r="F4" t="s">
        <v>282</v>
      </c>
      <c r="G4">
        <v>166</v>
      </c>
    </row>
    <row r="5" spans="1:7" x14ac:dyDescent="0.2">
      <c r="A5" s="85">
        <f t="shared" ref="A5:A37" si="0">A4+1</f>
        <v>2</v>
      </c>
      <c r="B5" s="85" t="s">
        <v>16</v>
      </c>
      <c r="C5" s="85">
        <v>36</v>
      </c>
      <c r="D5" s="85">
        <v>1000</v>
      </c>
      <c r="F5" t="s">
        <v>283</v>
      </c>
      <c r="G5">
        <v>13</v>
      </c>
    </row>
    <row r="6" spans="1:7" x14ac:dyDescent="0.2">
      <c r="A6" s="85">
        <f t="shared" si="0"/>
        <v>3</v>
      </c>
      <c r="B6" s="85" t="s">
        <v>17</v>
      </c>
      <c r="C6" s="85">
        <v>30</v>
      </c>
      <c r="D6" s="85">
        <v>920</v>
      </c>
      <c r="F6" t="s">
        <v>284</v>
      </c>
      <c r="G6" s="103">
        <f>G4/G5</f>
        <v>12.76923076923077</v>
      </c>
    </row>
    <row r="7" spans="1:7" x14ac:dyDescent="0.2">
      <c r="A7" s="85">
        <f t="shared" si="0"/>
        <v>4</v>
      </c>
      <c r="B7" s="85" t="s">
        <v>23</v>
      </c>
      <c r="C7" s="85">
        <v>30</v>
      </c>
      <c r="D7" s="85">
        <v>835</v>
      </c>
    </row>
    <row r="8" spans="1:7" x14ac:dyDescent="0.2">
      <c r="A8" s="85">
        <f t="shared" si="0"/>
        <v>5</v>
      </c>
      <c r="B8" s="85" t="s">
        <v>20</v>
      </c>
      <c r="C8" s="85">
        <v>29</v>
      </c>
      <c r="D8" s="85">
        <v>820</v>
      </c>
    </row>
    <row r="9" spans="1:7" x14ac:dyDescent="0.2">
      <c r="A9" s="85">
        <f t="shared" si="0"/>
        <v>6</v>
      </c>
      <c r="B9" s="85" t="s">
        <v>27</v>
      </c>
      <c r="C9" s="85">
        <v>27</v>
      </c>
      <c r="D9" s="85">
        <v>755</v>
      </c>
    </row>
    <row r="10" spans="1:7" x14ac:dyDescent="0.2">
      <c r="A10" s="85">
        <f t="shared" si="0"/>
        <v>7</v>
      </c>
      <c r="B10" s="85" t="s">
        <v>38</v>
      </c>
      <c r="C10" s="85">
        <v>26</v>
      </c>
      <c r="D10" s="85">
        <v>735</v>
      </c>
    </row>
    <row r="11" spans="1:7" x14ac:dyDescent="0.2">
      <c r="A11" s="85">
        <f t="shared" si="0"/>
        <v>8</v>
      </c>
      <c r="B11" s="85" t="s">
        <v>22</v>
      </c>
      <c r="C11" s="85">
        <v>24</v>
      </c>
      <c r="D11" s="85">
        <v>620</v>
      </c>
    </row>
    <row r="12" spans="1:7" x14ac:dyDescent="0.2">
      <c r="A12" s="85">
        <f t="shared" si="0"/>
        <v>9</v>
      </c>
      <c r="B12" s="85" t="s">
        <v>25</v>
      </c>
      <c r="C12" s="85">
        <v>23</v>
      </c>
      <c r="D12" s="85">
        <v>740</v>
      </c>
    </row>
    <row r="13" spans="1:7" x14ac:dyDescent="0.2">
      <c r="A13" s="85">
        <f t="shared" si="0"/>
        <v>10</v>
      </c>
      <c r="B13" s="85" t="s">
        <v>19</v>
      </c>
      <c r="C13" s="85">
        <v>21</v>
      </c>
      <c r="D13" s="85">
        <v>605</v>
      </c>
    </row>
    <row r="14" spans="1:7" x14ac:dyDescent="0.2">
      <c r="A14" s="85">
        <f t="shared" si="0"/>
        <v>11</v>
      </c>
      <c r="B14" s="85" t="s">
        <v>33</v>
      </c>
      <c r="C14" s="85">
        <v>21</v>
      </c>
      <c r="D14" s="85">
        <v>580</v>
      </c>
    </row>
    <row r="15" spans="1:7" x14ac:dyDescent="0.2">
      <c r="A15" s="85">
        <f t="shared" si="0"/>
        <v>12</v>
      </c>
      <c r="B15" s="85" t="s">
        <v>28</v>
      </c>
      <c r="C15" s="85">
        <v>21</v>
      </c>
      <c r="D15" s="85">
        <v>530</v>
      </c>
    </row>
    <row r="16" spans="1:7" x14ac:dyDescent="0.2">
      <c r="A16" s="85">
        <f t="shared" si="0"/>
        <v>13</v>
      </c>
      <c r="B16" s="85" t="s">
        <v>18</v>
      </c>
      <c r="C16" s="85">
        <v>17</v>
      </c>
      <c r="D16" s="85">
        <v>530</v>
      </c>
    </row>
    <row r="17" spans="1:5" x14ac:dyDescent="0.2">
      <c r="A17" s="85">
        <f t="shared" si="0"/>
        <v>14</v>
      </c>
      <c r="B17" s="85" t="s">
        <v>26</v>
      </c>
      <c r="C17" s="85">
        <v>17</v>
      </c>
      <c r="D17" s="85">
        <v>505</v>
      </c>
    </row>
    <row r="18" spans="1:5" x14ac:dyDescent="0.2">
      <c r="A18" s="85">
        <f t="shared" si="0"/>
        <v>15</v>
      </c>
      <c r="B18" s="85" t="s">
        <v>35</v>
      </c>
      <c r="C18" s="85">
        <v>12</v>
      </c>
      <c r="D18" s="85">
        <v>355</v>
      </c>
    </row>
    <row r="19" spans="1:5" x14ac:dyDescent="0.2">
      <c r="A19" s="85">
        <f t="shared" si="0"/>
        <v>16</v>
      </c>
      <c r="B19" s="85" t="s">
        <v>41</v>
      </c>
      <c r="C19" s="85">
        <v>12</v>
      </c>
      <c r="D19" s="85">
        <v>285</v>
      </c>
    </row>
    <row r="20" spans="1:5" x14ac:dyDescent="0.2">
      <c r="A20" s="85">
        <f t="shared" si="0"/>
        <v>17</v>
      </c>
      <c r="B20" s="85" t="s">
        <v>30</v>
      </c>
      <c r="C20" s="85">
        <v>11</v>
      </c>
      <c r="D20" s="85">
        <v>290</v>
      </c>
    </row>
    <row r="21" spans="1:5" x14ac:dyDescent="0.2">
      <c r="A21" s="85">
        <f t="shared" si="0"/>
        <v>18</v>
      </c>
      <c r="B21" s="85" t="s">
        <v>29</v>
      </c>
      <c r="C21" s="85">
        <v>9</v>
      </c>
      <c r="D21" s="85">
        <v>375</v>
      </c>
    </row>
    <row r="22" spans="1:5" x14ac:dyDescent="0.2">
      <c r="A22" s="85">
        <f t="shared" si="0"/>
        <v>19</v>
      </c>
      <c r="B22" s="85" t="s">
        <v>36</v>
      </c>
      <c r="C22" s="85">
        <v>9</v>
      </c>
      <c r="D22" s="85">
        <v>310</v>
      </c>
    </row>
    <row r="23" spans="1:5" x14ac:dyDescent="0.2">
      <c r="A23" s="85">
        <f t="shared" si="0"/>
        <v>20</v>
      </c>
      <c r="B23" s="85" t="s">
        <v>42</v>
      </c>
      <c r="C23" s="85">
        <v>8</v>
      </c>
      <c r="D23" s="85">
        <v>275</v>
      </c>
    </row>
    <row r="24" spans="1:5" x14ac:dyDescent="0.2">
      <c r="A24" s="85">
        <f t="shared" si="0"/>
        <v>21</v>
      </c>
      <c r="B24" s="85" t="s">
        <v>39</v>
      </c>
      <c r="C24" s="85">
        <v>8</v>
      </c>
      <c r="D24" s="85">
        <v>270</v>
      </c>
    </row>
    <row r="25" spans="1:5" x14ac:dyDescent="0.2">
      <c r="A25" s="85">
        <f t="shared" si="0"/>
        <v>22</v>
      </c>
      <c r="B25" s="85" t="s">
        <v>31</v>
      </c>
      <c r="C25" s="85">
        <v>6</v>
      </c>
      <c r="D25" s="85">
        <v>200</v>
      </c>
    </row>
    <row r="26" spans="1:5" x14ac:dyDescent="0.2">
      <c r="A26" s="85">
        <f t="shared" si="0"/>
        <v>23</v>
      </c>
      <c r="B26" s="85" t="s">
        <v>21</v>
      </c>
      <c r="C26" s="85">
        <v>6</v>
      </c>
      <c r="D26" s="85">
        <v>190</v>
      </c>
    </row>
    <row r="27" spans="1:5" x14ac:dyDescent="0.2">
      <c r="A27" s="85">
        <f t="shared" si="0"/>
        <v>24</v>
      </c>
      <c r="B27" s="107" t="s">
        <v>34</v>
      </c>
      <c r="C27" s="85">
        <v>6</v>
      </c>
      <c r="D27" s="85">
        <v>175</v>
      </c>
    </row>
    <row r="28" spans="1:5" x14ac:dyDescent="0.2">
      <c r="A28" s="85">
        <f t="shared" si="0"/>
        <v>25</v>
      </c>
      <c r="B28" s="85" t="s">
        <v>24</v>
      </c>
      <c r="C28" s="85">
        <v>6</v>
      </c>
      <c r="D28" s="85">
        <v>175</v>
      </c>
    </row>
    <row r="29" spans="1:5" x14ac:dyDescent="0.2">
      <c r="A29" s="85">
        <f t="shared" si="0"/>
        <v>26</v>
      </c>
      <c r="B29" s="85" t="s">
        <v>45</v>
      </c>
      <c r="C29" s="85">
        <v>3</v>
      </c>
      <c r="D29" s="85">
        <v>100</v>
      </c>
    </row>
    <row r="30" spans="1:5" x14ac:dyDescent="0.2">
      <c r="A30" s="85">
        <f t="shared" si="0"/>
        <v>27</v>
      </c>
      <c r="B30" s="85" t="s">
        <v>47</v>
      </c>
      <c r="C30" s="85">
        <v>3</v>
      </c>
      <c r="D30" s="85">
        <v>95</v>
      </c>
    </row>
    <row r="31" spans="1:5" x14ac:dyDescent="0.2">
      <c r="A31" s="85">
        <f t="shared" si="0"/>
        <v>28</v>
      </c>
      <c r="B31" s="85" t="s">
        <v>40</v>
      </c>
      <c r="C31" s="85">
        <v>3</v>
      </c>
      <c r="D31" s="85">
        <v>95</v>
      </c>
      <c r="E31" s="56"/>
    </row>
    <row r="32" spans="1:5" x14ac:dyDescent="0.2">
      <c r="A32" s="85">
        <f t="shared" si="0"/>
        <v>29</v>
      </c>
      <c r="B32" s="85" t="s">
        <v>43</v>
      </c>
      <c r="C32" s="85">
        <v>3</v>
      </c>
      <c r="D32" s="85">
        <v>90</v>
      </c>
    </row>
    <row r="33" spans="1:4" x14ac:dyDescent="0.2">
      <c r="A33" s="85">
        <f t="shared" si="0"/>
        <v>30</v>
      </c>
      <c r="B33" s="85" t="s">
        <v>44</v>
      </c>
      <c r="C33" s="85">
        <v>3</v>
      </c>
      <c r="D33" s="85">
        <v>75</v>
      </c>
    </row>
    <row r="34" spans="1:4" x14ac:dyDescent="0.2">
      <c r="A34" s="85">
        <f t="shared" si="0"/>
        <v>31</v>
      </c>
      <c r="B34" s="85" t="s">
        <v>46</v>
      </c>
      <c r="C34" s="85">
        <v>3</v>
      </c>
      <c r="D34" s="85">
        <v>70</v>
      </c>
    </row>
    <row r="35" spans="1:4" x14ac:dyDescent="0.2">
      <c r="A35" s="85">
        <f t="shared" si="0"/>
        <v>32</v>
      </c>
      <c r="B35" s="85" t="s">
        <v>52</v>
      </c>
      <c r="C35" s="85">
        <v>3</v>
      </c>
      <c r="D35" s="85">
        <v>60</v>
      </c>
    </row>
    <row r="36" spans="1:4" x14ac:dyDescent="0.2">
      <c r="A36" s="85">
        <f t="shared" si="0"/>
        <v>33</v>
      </c>
      <c r="B36" s="85" t="s">
        <v>32</v>
      </c>
      <c r="C36" s="85">
        <v>2</v>
      </c>
      <c r="D36" s="85">
        <v>100</v>
      </c>
    </row>
    <row r="37" spans="1:4" x14ac:dyDescent="0.2">
      <c r="A37" s="85">
        <f t="shared" si="0"/>
        <v>34</v>
      </c>
      <c r="B37" s="85" t="s">
        <v>58</v>
      </c>
      <c r="C37" s="85">
        <v>2</v>
      </c>
      <c r="D37" s="85">
        <v>100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F5" sqref="F5"/>
    </sheetView>
  </sheetViews>
  <sheetFormatPr defaultColWidth="9.140625" defaultRowHeight="12.75" x14ac:dyDescent="0.2"/>
  <cols>
    <col min="1" max="1" width="8"/>
    <col min="2" max="2" width="27.28515625"/>
    <col min="3" max="3" width="8.7109375"/>
    <col min="4" max="4" width="8"/>
    <col min="5" max="6" width="10.7109375"/>
    <col min="7" max="7" width="23.7109375"/>
    <col min="8" max="8" width="8.7109375"/>
    <col min="9" max="9" width="9.28515625"/>
    <col min="10" max="11" width="8.7109375"/>
    <col min="12" max="12" width="11.28515625"/>
    <col min="13" max="13" width="10.7109375"/>
    <col min="14" max="14" width="25.7109375"/>
    <col min="15" max="1025" width="10.7109375"/>
  </cols>
  <sheetData>
    <row r="1" spans="1:7" x14ac:dyDescent="0.2">
      <c r="A1" s="106"/>
    </row>
    <row r="2" spans="1:7" x14ac:dyDescent="0.2">
      <c r="B2" s="108"/>
    </row>
    <row r="3" spans="1:7" x14ac:dyDescent="0.2">
      <c r="A3" s="166" t="s">
        <v>287</v>
      </c>
      <c r="B3" s="166"/>
    </row>
    <row r="4" spans="1:7" x14ac:dyDescent="0.2">
      <c r="A4" s="100" t="s">
        <v>280</v>
      </c>
      <c r="B4" s="100" t="s">
        <v>14</v>
      </c>
      <c r="C4" s="100" t="s">
        <v>13</v>
      </c>
      <c r="D4" s="100" t="s">
        <v>281</v>
      </c>
    </row>
    <row r="5" spans="1:7" x14ac:dyDescent="0.2">
      <c r="A5" s="109">
        <v>1</v>
      </c>
      <c r="B5" s="85" t="s">
        <v>15</v>
      </c>
      <c r="C5" s="85">
        <v>48</v>
      </c>
      <c r="D5" s="85">
        <v>1375</v>
      </c>
      <c r="F5" t="s">
        <v>282</v>
      </c>
      <c r="G5">
        <v>227</v>
      </c>
    </row>
    <row r="6" spans="1:7" x14ac:dyDescent="0.2">
      <c r="A6" s="85">
        <f t="shared" ref="A6:A39" si="0">A5+1</f>
        <v>2</v>
      </c>
      <c r="B6" s="85" t="s">
        <v>16</v>
      </c>
      <c r="C6" s="85">
        <v>48</v>
      </c>
      <c r="D6" s="85">
        <v>1375</v>
      </c>
      <c r="F6" t="s">
        <v>283</v>
      </c>
      <c r="G6">
        <v>17</v>
      </c>
    </row>
    <row r="7" spans="1:7" x14ac:dyDescent="0.2">
      <c r="A7" s="85">
        <f t="shared" si="0"/>
        <v>3</v>
      </c>
      <c r="B7" s="85" t="s">
        <v>20</v>
      </c>
      <c r="C7" s="85">
        <v>41</v>
      </c>
      <c r="D7" s="85">
        <v>1195</v>
      </c>
      <c r="F7" t="s">
        <v>284</v>
      </c>
      <c r="G7" s="103">
        <f>G5/G6</f>
        <v>13.352941176470589</v>
      </c>
    </row>
    <row r="8" spans="1:7" x14ac:dyDescent="0.2">
      <c r="A8" s="85">
        <f t="shared" si="0"/>
        <v>4</v>
      </c>
      <c r="B8" s="85" t="s">
        <v>23</v>
      </c>
      <c r="C8" s="85">
        <v>39</v>
      </c>
      <c r="D8" s="85">
        <v>1100</v>
      </c>
    </row>
    <row r="9" spans="1:7" x14ac:dyDescent="0.2">
      <c r="A9" s="85">
        <f t="shared" si="0"/>
        <v>5</v>
      </c>
      <c r="B9" s="85" t="s">
        <v>17</v>
      </c>
      <c r="C9" s="85">
        <v>38</v>
      </c>
      <c r="D9" s="85">
        <v>1195</v>
      </c>
    </row>
    <row r="10" spans="1:7" x14ac:dyDescent="0.2">
      <c r="A10" s="85">
        <f t="shared" si="0"/>
        <v>6</v>
      </c>
      <c r="B10" s="85" t="s">
        <v>27</v>
      </c>
      <c r="C10" s="85">
        <v>35</v>
      </c>
      <c r="D10" s="85">
        <v>1045</v>
      </c>
    </row>
    <row r="11" spans="1:7" x14ac:dyDescent="0.2">
      <c r="A11" s="85">
        <f t="shared" si="0"/>
        <v>7</v>
      </c>
      <c r="B11" s="85" t="s">
        <v>25</v>
      </c>
      <c r="C11" s="85">
        <v>32</v>
      </c>
      <c r="D11" s="85">
        <v>1115</v>
      </c>
    </row>
    <row r="12" spans="1:7" x14ac:dyDescent="0.2">
      <c r="A12" s="85">
        <f t="shared" si="0"/>
        <v>8</v>
      </c>
      <c r="B12" s="85" t="s">
        <v>38</v>
      </c>
      <c r="C12" s="85">
        <v>32</v>
      </c>
      <c r="D12" s="85">
        <v>900</v>
      </c>
    </row>
    <row r="13" spans="1:7" x14ac:dyDescent="0.2">
      <c r="A13" s="85">
        <f t="shared" si="0"/>
        <v>9</v>
      </c>
      <c r="B13" s="85" t="s">
        <v>22</v>
      </c>
      <c r="C13" s="85">
        <v>30</v>
      </c>
      <c r="D13" s="85">
        <v>815</v>
      </c>
    </row>
    <row r="14" spans="1:7" x14ac:dyDescent="0.2">
      <c r="A14" s="85">
        <f t="shared" si="0"/>
        <v>10</v>
      </c>
      <c r="B14" s="85" t="s">
        <v>19</v>
      </c>
      <c r="C14" s="85">
        <v>29</v>
      </c>
      <c r="D14" s="85">
        <v>895</v>
      </c>
    </row>
    <row r="15" spans="1:7" x14ac:dyDescent="0.2">
      <c r="A15" s="85">
        <f t="shared" si="0"/>
        <v>11</v>
      </c>
      <c r="B15" s="85" t="s">
        <v>33</v>
      </c>
      <c r="C15" s="85">
        <v>27</v>
      </c>
      <c r="D15" s="85">
        <v>775</v>
      </c>
    </row>
    <row r="16" spans="1:7" x14ac:dyDescent="0.2">
      <c r="A16" s="85">
        <f t="shared" si="0"/>
        <v>12</v>
      </c>
      <c r="B16" s="85" t="s">
        <v>28</v>
      </c>
      <c r="C16" s="85">
        <v>27</v>
      </c>
      <c r="D16" s="85">
        <v>725</v>
      </c>
    </row>
    <row r="17" spans="1:6" x14ac:dyDescent="0.2">
      <c r="A17" s="85">
        <f t="shared" si="0"/>
        <v>13</v>
      </c>
      <c r="B17" s="85" t="s">
        <v>18</v>
      </c>
      <c r="C17" s="85">
        <v>25</v>
      </c>
      <c r="D17" s="85">
        <v>820</v>
      </c>
    </row>
    <row r="18" spans="1:6" x14ac:dyDescent="0.2">
      <c r="A18" s="85">
        <f t="shared" si="0"/>
        <v>14</v>
      </c>
      <c r="B18" s="85" t="s">
        <v>26</v>
      </c>
      <c r="C18" s="85">
        <v>23</v>
      </c>
      <c r="D18" s="85">
        <v>695</v>
      </c>
      <c r="F18" s="56"/>
    </row>
    <row r="19" spans="1:6" x14ac:dyDescent="0.2">
      <c r="A19" s="85">
        <f t="shared" si="0"/>
        <v>15</v>
      </c>
      <c r="B19" s="85" t="s">
        <v>35</v>
      </c>
      <c r="C19" s="85">
        <v>18</v>
      </c>
      <c r="D19" s="85">
        <v>540</v>
      </c>
    </row>
    <row r="20" spans="1:6" x14ac:dyDescent="0.2">
      <c r="A20" s="85">
        <f t="shared" si="0"/>
        <v>16</v>
      </c>
      <c r="B20" s="85" t="s">
        <v>21</v>
      </c>
      <c r="C20" s="85">
        <v>17</v>
      </c>
      <c r="D20" s="85">
        <v>565</v>
      </c>
    </row>
    <row r="21" spans="1:6" x14ac:dyDescent="0.2">
      <c r="A21" s="85">
        <f t="shared" si="0"/>
        <v>17</v>
      </c>
      <c r="B21" s="85" t="s">
        <v>41</v>
      </c>
      <c r="C21" s="85">
        <v>15</v>
      </c>
      <c r="D21" s="85">
        <v>385</v>
      </c>
      <c r="F21" s="56"/>
    </row>
    <row r="22" spans="1:6" x14ac:dyDescent="0.2">
      <c r="A22" s="85">
        <f t="shared" si="0"/>
        <v>18</v>
      </c>
      <c r="B22" s="85" t="s">
        <v>36</v>
      </c>
      <c r="C22" s="85">
        <v>13</v>
      </c>
      <c r="D22" s="85">
        <v>500</v>
      </c>
    </row>
    <row r="23" spans="1:6" x14ac:dyDescent="0.2">
      <c r="A23" s="85">
        <f t="shared" si="0"/>
        <v>19</v>
      </c>
      <c r="B23" s="85" t="s">
        <v>39</v>
      </c>
      <c r="C23" s="85">
        <v>13</v>
      </c>
      <c r="D23" s="85">
        <v>465</v>
      </c>
      <c r="F23" s="56"/>
    </row>
    <row r="24" spans="1:6" x14ac:dyDescent="0.2">
      <c r="A24" s="85">
        <f t="shared" si="0"/>
        <v>20</v>
      </c>
      <c r="B24" s="85" t="s">
        <v>42</v>
      </c>
      <c r="C24" s="85">
        <v>13</v>
      </c>
      <c r="D24" s="85">
        <v>455</v>
      </c>
    </row>
    <row r="25" spans="1:6" x14ac:dyDescent="0.2">
      <c r="A25" s="85">
        <f t="shared" si="0"/>
        <v>21</v>
      </c>
      <c r="B25" s="85" t="s">
        <v>24</v>
      </c>
      <c r="C25" s="85">
        <v>12</v>
      </c>
      <c r="D25" s="85">
        <v>340</v>
      </c>
    </row>
    <row r="26" spans="1:6" x14ac:dyDescent="0.2">
      <c r="A26" s="85">
        <f t="shared" si="0"/>
        <v>22</v>
      </c>
      <c r="B26" s="85" t="s">
        <v>30</v>
      </c>
      <c r="C26" s="85">
        <v>11</v>
      </c>
      <c r="D26" s="85">
        <v>290</v>
      </c>
    </row>
    <row r="27" spans="1:6" x14ac:dyDescent="0.2">
      <c r="A27" s="85">
        <f t="shared" si="0"/>
        <v>23</v>
      </c>
      <c r="B27" s="85" t="s">
        <v>29</v>
      </c>
      <c r="C27" s="85">
        <v>9</v>
      </c>
      <c r="D27" s="85">
        <v>375</v>
      </c>
      <c r="F27" s="56"/>
    </row>
    <row r="28" spans="1:6" x14ac:dyDescent="0.2">
      <c r="A28" s="85">
        <f t="shared" si="0"/>
        <v>24</v>
      </c>
      <c r="B28" s="85" t="s">
        <v>31</v>
      </c>
      <c r="C28" s="85">
        <v>9</v>
      </c>
      <c r="D28" s="85">
        <v>280</v>
      </c>
    </row>
    <row r="29" spans="1:6" x14ac:dyDescent="0.2">
      <c r="A29" s="85">
        <f t="shared" si="0"/>
        <v>25</v>
      </c>
      <c r="B29" s="85" t="s">
        <v>34</v>
      </c>
      <c r="C29" s="85">
        <v>9</v>
      </c>
      <c r="D29" s="85">
        <v>255</v>
      </c>
    </row>
    <row r="30" spans="1:6" x14ac:dyDescent="0.2">
      <c r="A30" s="85">
        <f t="shared" si="0"/>
        <v>26</v>
      </c>
      <c r="B30" s="85" t="s">
        <v>43</v>
      </c>
      <c r="C30" s="85">
        <v>6</v>
      </c>
      <c r="D30" s="85">
        <v>190</v>
      </c>
      <c r="F30" s="56"/>
    </row>
    <row r="31" spans="1:6" x14ac:dyDescent="0.2">
      <c r="A31" s="85">
        <f t="shared" si="0"/>
        <v>27</v>
      </c>
      <c r="B31" s="85" t="s">
        <v>32</v>
      </c>
      <c r="C31" s="85">
        <v>5</v>
      </c>
      <c r="D31" s="85">
        <v>200</v>
      </c>
    </row>
    <row r="32" spans="1:6" x14ac:dyDescent="0.2">
      <c r="A32" s="85">
        <f t="shared" si="0"/>
        <v>28</v>
      </c>
      <c r="B32" s="85" t="s">
        <v>45</v>
      </c>
      <c r="C32" s="85">
        <v>3</v>
      </c>
      <c r="D32" s="85">
        <v>100</v>
      </c>
    </row>
    <row r="33" spans="1:6" x14ac:dyDescent="0.2">
      <c r="A33" s="85">
        <f t="shared" si="0"/>
        <v>29</v>
      </c>
      <c r="B33" s="85" t="s">
        <v>47</v>
      </c>
      <c r="C33" s="85">
        <v>3</v>
      </c>
      <c r="D33" s="85">
        <v>95</v>
      </c>
    </row>
    <row r="34" spans="1:6" x14ac:dyDescent="0.2">
      <c r="A34" s="85">
        <f t="shared" si="0"/>
        <v>30</v>
      </c>
      <c r="B34" s="85" t="s">
        <v>40</v>
      </c>
      <c r="C34" s="85">
        <v>3</v>
      </c>
      <c r="D34" s="85">
        <v>95</v>
      </c>
    </row>
    <row r="35" spans="1:6" x14ac:dyDescent="0.2">
      <c r="A35" s="85">
        <f t="shared" si="0"/>
        <v>31</v>
      </c>
      <c r="B35" s="85" t="s">
        <v>48</v>
      </c>
      <c r="C35" s="85">
        <v>3</v>
      </c>
      <c r="D35" s="85">
        <v>80</v>
      </c>
    </row>
    <row r="36" spans="1:6" x14ac:dyDescent="0.2">
      <c r="A36" s="85">
        <f t="shared" si="0"/>
        <v>32</v>
      </c>
      <c r="B36" s="85" t="s">
        <v>44</v>
      </c>
      <c r="C36" s="85">
        <v>3</v>
      </c>
      <c r="D36" s="85">
        <v>75</v>
      </c>
    </row>
    <row r="37" spans="1:6" x14ac:dyDescent="0.2">
      <c r="A37" s="85">
        <f t="shared" si="0"/>
        <v>33</v>
      </c>
      <c r="B37" s="85" t="s">
        <v>46</v>
      </c>
      <c r="C37" s="85">
        <v>3</v>
      </c>
      <c r="D37" s="85">
        <v>70</v>
      </c>
      <c r="F37" s="56"/>
    </row>
    <row r="38" spans="1:6" x14ac:dyDescent="0.2">
      <c r="A38" s="85">
        <f t="shared" si="0"/>
        <v>34</v>
      </c>
      <c r="B38" s="85" t="s">
        <v>52</v>
      </c>
      <c r="C38" s="85">
        <v>3</v>
      </c>
      <c r="D38" s="85">
        <v>60</v>
      </c>
    </row>
    <row r="39" spans="1:6" x14ac:dyDescent="0.2">
      <c r="A39" s="85">
        <f t="shared" si="0"/>
        <v>35</v>
      </c>
      <c r="B39" s="85" t="s">
        <v>58</v>
      </c>
      <c r="C39" s="85">
        <v>2</v>
      </c>
      <c r="D39" s="85">
        <v>100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10.7109375"/>
    <col min="2" max="2" width="24.7109375"/>
    <col min="3" max="3" width="13.85546875"/>
    <col min="4" max="5" width="10.7109375"/>
    <col min="6" max="6" width="10.85546875"/>
    <col min="7" max="7" width="21.5703125"/>
    <col min="8" max="8" width="8.7109375"/>
    <col min="9" max="9" width="9"/>
    <col min="10" max="11" width="8.7109375"/>
    <col min="12" max="1025" width="10.7109375"/>
  </cols>
  <sheetData>
    <row r="3" spans="1:7" x14ac:dyDescent="0.2">
      <c r="A3" s="166" t="s">
        <v>288</v>
      </c>
      <c r="B3" s="166"/>
    </row>
    <row r="4" spans="1:7" x14ac:dyDescent="0.2">
      <c r="A4" s="100" t="s">
        <v>280</v>
      </c>
      <c r="B4" s="100" t="s">
        <v>14</v>
      </c>
      <c r="C4" s="100" t="s">
        <v>13</v>
      </c>
      <c r="D4" s="100" t="s">
        <v>281</v>
      </c>
    </row>
    <row r="5" spans="1:7" x14ac:dyDescent="0.2">
      <c r="A5" s="85">
        <v>1</v>
      </c>
      <c r="B5" s="85" t="s">
        <v>15</v>
      </c>
      <c r="C5" s="85">
        <v>60</v>
      </c>
      <c r="D5" s="85">
        <v>1815</v>
      </c>
      <c r="F5" t="s">
        <v>282</v>
      </c>
      <c r="G5">
        <v>284</v>
      </c>
    </row>
    <row r="6" spans="1:7" x14ac:dyDescent="0.2">
      <c r="A6" s="85">
        <v>2</v>
      </c>
      <c r="B6" s="85" t="s">
        <v>16</v>
      </c>
      <c r="C6" s="85">
        <v>58</v>
      </c>
      <c r="D6" s="85">
        <v>1815</v>
      </c>
      <c r="F6" t="s">
        <v>283</v>
      </c>
      <c r="G6">
        <v>22</v>
      </c>
    </row>
    <row r="7" spans="1:7" x14ac:dyDescent="0.2">
      <c r="A7" s="85">
        <v>3</v>
      </c>
      <c r="B7" s="85" t="s">
        <v>20</v>
      </c>
      <c r="C7" s="85">
        <v>50</v>
      </c>
      <c r="D7" s="85">
        <v>1490</v>
      </c>
      <c r="F7" t="s">
        <v>284</v>
      </c>
      <c r="G7" s="103">
        <f>G5/G6</f>
        <v>12.909090909090908</v>
      </c>
    </row>
    <row r="8" spans="1:7" x14ac:dyDescent="0.2">
      <c r="A8" s="85">
        <v>4</v>
      </c>
      <c r="B8" s="85" t="s">
        <v>17</v>
      </c>
      <c r="C8" s="85">
        <v>49</v>
      </c>
      <c r="D8" s="85">
        <v>1720</v>
      </c>
    </row>
    <row r="9" spans="1:7" x14ac:dyDescent="0.2">
      <c r="A9" s="85">
        <v>5</v>
      </c>
      <c r="B9" s="85" t="s">
        <v>23</v>
      </c>
      <c r="C9" s="85">
        <v>44</v>
      </c>
      <c r="D9" s="85">
        <v>1505</v>
      </c>
    </row>
    <row r="10" spans="1:7" x14ac:dyDescent="0.2">
      <c r="A10" s="85">
        <v>6</v>
      </c>
      <c r="B10" s="85" t="s">
        <v>25</v>
      </c>
      <c r="C10" s="85">
        <v>42</v>
      </c>
      <c r="D10" s="85">
        <v>1530</v>
      </c>
    </row>
    <row r="11" spans="1:7" x14ac:dyDescent="0.2">
      <c r="A11" s="85">
        <v>7</v>
      </c>
      <c r="B11" s="85" t="s">
        <v>27</v>
      </c>
      <c r="C11" s="85">
        <v>40</v>
      </c>
      <c r="D11" s="85">
        <v>1570</v>
      </c>
    </row>
    <row r="12" spans="1:7" x14ac:dyDescent="0.2">
      <c r="A12" s="85">
        <v>8</v>
      </c>
      <c r="B12" s="85" t="s">
        <v>38</v>
      </c>
      <c r="C12" s="85">
        <v>38</v>
      </c>
      <c r="D12" s="85">
        <v>1075</v>
      </c>
    </row>
    <row r="13" spans="1:7" x14ac:dyDescent="0.2">
      <c r="A13" s="85">
        <v>9</v>
      </c>
      <c r="B13" s="85" t="s">
        <v>18</v>
      </c>
      <c r="C13" s="85">
        <v>35</v>
      </c>
      <c r="D13" s="85">
        <v>1225</v>
      </c>
    </row>
    <row r="14" spans="1:7" x14ac:dyDescent="0.2">
      <c r="A14" s="85">
        <v>9</v>
      </c>
      <c r="B14" s="85" t="s">
        <v>19</v>
      </c>
      <c r="C14" s="85">
        <v>35</v>
      </c>
      <c r="D14" s="85">
        <v>1100</v>
      </c>
    </row>
    <row r="15" spans="1:7" x14ac:dyDescent="0.2">
      <c r="A15" s="85">
        <v>11</v>
      </c>
      <c r="B15" s="85" t="s">
        <v>33</v>
      </c>
      <c r="C15" s="85">
        <v>33</v>
      </c>
      <c r="D15" s="85">
        <v>950</v>
      </c>
    </row>
    <row r="16" spans="1:7" x14ac:dyDescent="0.2">
      <c r="A16" s="85">
        <v>12</v>
      </c>
      <c r="B16" s="85" t="s">
        <v>22</v>
      </c>
      <c r="C16" s="85">
        <v>32</v>
      </c>
      <c r="D16" s="85">
        <v>935</v>
      </c>
    </row>
    <row r="17" spans="1:4" x14ac:dyDescent="0.2">
      <c r="A17" s="85">
        <v>13</v>
      </c>
      <c r="B17" s="85" t="s">
        <v>28</v>
      </c>
      <c r="C17" s="85">
        <v>29</v>
      </c>
      <c r="D17" s="85">
        <v>845</v>
      </c>
    </row>
    <row r="18" spans="1:4" x14ac:dyDescent="0.2">
      <c r="A18" s="85">
        <v>14</v>
      </c>
      <c r="B18" s="85" t="s">
        <v>26</v>
      </c>
      <c r="C18" s="85">
        <v>27</v>
      </c>
      <c r="D18" s="85">
        <v>935</v>
      </c>
    </row>
    <row r="19" spans="1:4" x14ac:dyDescent="0.2">
      <c r="A19" s="85">
        <v>15</v>
      </c>
      <c r="B19" s="85" t="s">
        <v>42</v>
      </c>
      <c r="C19" s="85">
        <v>23</v>
      </c>
      <c r="D19" s="85">
        <v>860</v>
      </c>
    </row>
    <row r="20" spans="1:4" x14ac:dyDescent="0.2">
      <c r="A20" s="85">
        <v>15</v>
      </c>
      <c r="B20" s="85" t="s">
        <v>35</v>
      </c>
      <c r="C20" s="85">
        <v>23</v>
      </c>
      <c r="D20" s="85">
        <v>780</v>
      </c>
    </row>
    <row r="21" spans="1:4" x14ac:dyDescent="0.2">
      <c r="A21" s="85">
        <v>17</v>
      </c>
      <c r="B21" s="85" t="s">
        <v>21</v>
      </c>
      <c r="C21" s="85">
        <v>20</v>
      </c>
      <c r="D21" s="85">
        <v>650</v>
      </c>
    </row>
    <row r="22" spans="1:4" x14ac:dyDescent="0.2">
      <c r="A22" s="85">
        <v>18</v>
      </c>
      <c r="B22" s="85" t="s">
        <v>41</v>
      </c>
      <c r="C22" s="85">
        <v>15</v>
      </c>
      <c r="D22" s="85">
        <v>385</v>
      </c>
    </row>
    <row r="23" spans="1:4" x14ac:dyDescent="0.2">
      <c r="A23" s="85">
        <v>19</v>
      </c>
      <c r="B23" s="85" t="s">
        <v>36</v>
      </c>
      <c r="C23" s="85">
        <v>14</v>
      </c>
      <c r="D23" s="85">
        <v>585</v>
      </c>
    </row>
    <row r="24" spans="1:4" x14ac:dyDescent="0.2">
      <c r="A24" s="85">
        <v>20</v>
      </c>
      <c r="B24" s="85" t="s">
        <v>39</v>
      </c>
      <c r="C24" s="85">
        <v>13</v>
      </c>
      <c r="D24" s="85">
        <v>465</v>
      </c>
    </row>
    <row r="25" spans="1:4" x14ac:dyDescent="0.2">
      <c r="A25" s="85">
        <v>20</v>
      </c>
      <c r="B25" s="85" t="s">
        <v>24</v>
      </c>
      <c r="C25" s="85">
        <v>13</v>
      </c>
      <c r="D25" s="85">
        <v>450</v>
      </c>
    </row>
    <row r="26" spans="1:4" x14ac:dyDescent="0.2">
      <c r="A26" s="85">
        <v>22</v>
      </c>
      <c r="B26" s="85" t="s">
        <v>34</v>
      </c>
      <c r="C26" s="85">
        <v>12</v>
      </c>
      <c r="D26" s="85">
        <v>375</v>
      </c>
    </row>
    <row r="27" spans="1:4" x14ac:dyDescent="0.2">
      <c r="A27" s="85">
        <v>23</v>
      </c>
      <c r="B27" s="85" t="s">
        <v>30</v>
      </c>
      <c r="C27" s="85">
        <v>11</v>
      </c>
      <c r="D27" s="85">
        <v>290</v>
      </c>
    </row>
    <row r="28" spans="1:4" x14ac:dyDescent="0.2">
      <c r="A28" s="85">
        <v>24</v>
      </c>
      <c r="B28" s="85" t="s">
        <v>29</v>
      </c>
      <c r="C28" s="85">
        <v>10</v>
      </c>
      <c r="D28" s="85">
        <v>460</v>
      </c>
    </row>
    <row r="29" spans="1:4" x14ac:dyDescent="0.2">
      <c r="A29" s="85">
        <v>25</v>
      </c>
      <c r="B29" s="85" t="s">
        <v>31</v>
      </c>
      <c r="C29" s="85">
        <v>9</v>
      </c>
      <c r="D29" s="85">
        <v>280</v>
      </c>
    </row>
    <row r="30" spans="1:4" x14ac:dyDescent="0.2">
      <c r="A30" s="85">
        <v>26</v>
      </c>
      <c r="B30" s="85" t="s">
        <v>43</v>
      </c>
      <c r="C30" s="85">
        <v>8</v>
      </c>
      <c r="D30" s="85">
        <v>310</v>
      </c>
    </row>
    <row r="31" spans="1:4" x14ac:dyDescent="0.2">
      <c r="A31" s="85">
        <v>26</v>
      </c>
      <c r="B31" s="85" t="s">
        <v>32</v>
      </c>
      <c r="C31" s="85">
        <v>8</v>
      </c>
      <c r="D31" s="85">
        <v>285</v>
      </c>
    </row>
    <row r="32" spans="1:4" x14ac:dyDescent="0.2">
      <c r="A32" s="85">
        <v>28</v>
      </c>
      <c r="B32" s="85" t="s">
        <v>45</v>
      </c>
      <c r="C32" s="85">
        <v>3</v>
      </c>
      <c r="D32" s="85">
        <v>100</v>
      </c>
    </row>
    <row r="33" spans="1:4" x14ac:dyDescent="0.2">
      <c r="A33" s="85">
        <v>28</v>
      </c>
      <c r="B33" s="85" t="s">
        <v>47</v>
      </c>
      <c r="C33" s="85">
        <v>3</v>
      </c>
      <c r="D33" s="85">
        <v>95</v>
      </c>
    </row>
    <row r="34" spans="1:4" x14ac:dyDescent="0.2">
      <c r="A34" s="85">
        <v>28</v>
      </c>
      <c r="B34" s="85" t="s">
        <v>40</v>
      </c>
      <c r="C34" s="85">
        <v>3</v>
      </c>
      <c r="D34" s="85">
        <v>95</v>
      </c>
    </row>
    <row r="35" spans="1:4" x14ac:dyDescent="0.2">
      <c r="A35" s="85">
        <v>28</v>
      </c>
      <c r="B35" s="85" t="s">
        <v>48</v>
      </c>
      <c r="C35" s="85">
        <v>3</v>
      </c>
      <c r="D35" s="85">
        <v>80</v>
      </c>
    </row>
    <row r="36" spans="1:4" x14ac:dyDescent="0.2">
      <c r="A36" s="85">
        <v>28</v>
      </c>
      <c r="B36" s="85" t="s">
        <v>44</v>
      </c>
      <c r="C36" s="85">
        <v>3</v>
      </c>
      <c r="D36" s="85">
        <v>75</v>
      </c>
    </row>
    <row r="37" spans="1:4" x14ac:dyDescent="0.2">
      <c r="A37" s="85">
        <v>28</v>
      </c>
      <c r="B37" s="85" t="s">
        <v>46</v>
      </c>
      <c r="C37" s="85">
        <v>3</v>
      </c>
      <c r="D37" s="85">
        <v>70</v>
      </c>
    </row>
    <row r="38" spans="1:4" x14ac:dyDescent="0.2">
      <c r="A38" s="85">
        <v>28</v>
      </c>
      <c r="B38" s="85" t="s">
        <v>52</v>
      </c>
      <c r="C38" s="85">
        <v>3</v>
      </c>
      <c r="D38" s="85">
        <v>60</v>
      </c>
    </row>
    <row r="39" spans="1:4" x14ac:dyDescent="0.2">
      <c r="A39" s="85">
        <v>35</v>
      </c>
      <c r="B39" s="85" t="s">
        <v>58</v>
      </c>
      <c r="C39" s="85">
        <v>2</v>
      </c>
      <c r="D39" s="85">
        <v>100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15</vt:i4>
      </vt:variant>
      <vt:variant>
        <vt:lpstr>Intervals amb nom</vt:lpstr>
      </vt:variant>
      <vt:variant>
        <vt:i4>1</vt:i4>
      </vt:variant>
    </vt:vector>
  </HeadingPairs>
  <TitlesOfParts>
    <vt:vector size="16" baseType="lpstr">
      <vt:lpstr>Regularitat</vt:lpstr>
      <vt:lpstr>Muntanya</vt:lpstr>
      <vt:lpstr>Vehicles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Vehicles!_FiltreBaseDeDades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Prats Segarra, David</cp:lastModifiedBy>
  <cp:revision>5</cp:revision>
  <cp:lastPrinted>2012-12-04T08:46:43Z</cp:lastPrinted>
  <dcterms:created xsi:type="dcterms:W3CDTF">1601-01-01T00:00:00Z</dcterms:created>
  <dcterms:modified xsi:type="dcterms:W3CDTF">2019-11-28T09:17:58Z</dcterms:modified>
  <dc:language>ca-ES</dc:language>
</cp:coreProperties>
</file>