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481"/>
  </bookViews>
  <sheets>
    <sheet name="EXCURSIONISME" sheetId="1" r:id="rId1"/>
    <sheet name="MUNTANYA" sheetId="2" r:id="rId2"/>
    <sheet name="FEBRER" sheetId="3" r:id="rId3"/>
    <sheet name="MARÇ" sheetId="4" r:id="rId4"/>
    <sheet name="ABRIL" sheetId="5" r:id="rId5"/>
    <sheet name="MAIG" sheetId="6" r:id="rId6"/>
    <sheet name="JUNY" sheetId="7" r:id="rId7"/>
    <sheet name="JULIOL" sheetId="8" r:id="rId8"/>
    <sheet name="AGOST" sheetId="9" r:id="rId9"/>
    <sheet name="SETEMBRE" sheetId="10" r:id="rId10"/>
    <sheet name="OCTUBRE" sheetId="11" r:id="rId11"/>
    <sheet name="NOVIEMBRE-FINAL" sheetId="12" r:id="rId12"/>
    <sheet name="Vehicles" sheetId="13" r:id="rId13"/>
    <sheet name="Antiguitat" sheetId="14" r:id="rId14"/>
  </sheets>
  <calcPr calcId="145621"/>
</workbook>
</file>

<file path=xl/calcChain.xml><?xml version="1.0" encoding="utf-8"?>
<calcChain xmlns="http://schemas.openxmlformats.org/spreadsheetml/2006/main">
  <c r="D47" i="12" l="1"/>
  <c r="G6" i="12"/>
  <c r="A6" i="12"/>
  <c r="A7" i="12" s="1"/>
  <c r="A8" i="12" s="1"/>
  <c r="A9" i="12" s="1"/>
  <c r="A10" i="12" s="1"/>
  <c r="A11" i="12" s="1"/>
  <c r="A12" i="12" s="1"/>
  <c r="A13" i="12" s="1"/>
  <c r="A14" i="12" s="1"/>
  <c r="G7" i="1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G6" i="10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H6" i="9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G9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H8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H7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H6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H6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F241" i="2"/>
  <c r="B228" i="2"/>
  <c r="G212" i="2"/>
  <c r="F212" i="2"/>
  <c r="G211" i="2"/>
  <c r="F211" i="2"/>
  <c r="G210" i="2"/>
  <c r="F210" i="2"/>
  <c r="G209" i="2"/>
  <c r="F209" i="2"/>
  <c r="G208" i="2"/>
  <c r="F208" i="2"/>
  <c r="G207" i="2"/>
  <c r="F207" i="2"/>
  <c r="G206" i="2"/>
  <c r="F206" i="2"/>
  <c r="G205" i="2"/>
  <c r="F205" i="2"/>
  <c r="G204" i="2"/>
  <c r="F204" i="2"/>
  <c r="G203" i="2"/>
  <c r="F203" i="2"/>
  <c r="G202" i="2"/>
  <c r="F202" i="2"/>
  <c r="G201" i="2"/>
  <c r="F201" i="2"/>
  <c r="G200" i="2"/>
  <c r="F200" i="2"/>
  <c r="G199" i="2"/>
  <c r="F199" i="2"/>
  <c r="G198" i="2"/>
  <c r="F198" i="2"/>
  <c r="G197" i="2"/>
  <c r="F197" i="2"/>
  <c r="G196" i="2"/>
  <c r="F196" i="2"/>
  <c r="G195" i="2"/>
  <c r="F195" i="2"/>
  <c r="G194" i="2"/>
  <c r="F194" i="2"/>
  <c r="G193" i="2"/>
  <c r="F193" i="2"/>
  <c r="G192" i="2"/>
  <c r="F192" i="2"/>
  <c r="G191" i="2"/>
  <c r="F191" i="2"/>
  <c r="F214" i="2" s="1"/>
  <c r="F187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87" i="2" s="1"/>
  <c r="G158" i="2"/>
  <c r="F158" i="2"/>
  <c r="G157" i="2"/>
  <c r="F157" i="2"/>
  <c r="G156" i="2"/>
  <c r="F156" i="2"/>
  <c r="G155" i="2"/>
  <c r="F155" i="2"/>
  <c r="G154" i="2"/>
  <c r="F154" i="2"/>
  <c r="G153" i="2"/>
  <c r="F153" i="2"/>
  <c r="G152" i="2"/>
  <c r="F152" i="2"/>
  <c r="G151" i="2"/>
  <c r="F151" i="2"/>
  <c r="G150" i="2"/>
  <c r="F150" i="2"/>
  <c r="G149" i="2"/>
  <c r="F149" i="2"/>
  <c r="G148" i="2"/>
  <c r="F148" i="2"/>
  <c r="G147" i="2"/>
  <c r="F147" i="2"/>
  <c r="G146" i="2"/>
  <c r="F146" i="2"/>
  <c r="G145" i="2"/>
  <c r="F145" i="2"/>
  <c r="G144" i="2"/>
  <c r="F144" i="2"/>
  <c r="G143" i="2"/>
  <c r="F143" i="2"/>
  <c r="G142" i="2"/>
  <c r="F142" i="2"/>
  <c r="G141" i="2"/>
  <c r="F141" i="2"/>
  <c r="G140" i="2"/>
  <c r="F140" i="2"/>
  <c r="G139" i="2"/>
  <c r="F139" i="2"/>
  <c r="G138" i="2"/>
  <c r="F138" i="2"/>
  <c r="G137" i="2"/>
  <c r="G160" i="2" s="1"/>
  <c r="F137" i="2"/>
  <c r="F160" i="2" s="1"/>
  <c r="F107" i="2"/>
  <c r="E107" i="2"/>
  <c r="F106" i="2"/>
  <c r="E106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F96" i="2"/>
  <c r="E96" i="2"/>
  <c r="F95" i="2"/>
  <c r="E95" i="2"/>
  <c r="F94" i="2"/>
  <c r="E94" i="2"/>
  <c r="F93" i="2"/>
  <c r="E93" i="2"/>
  <c r="F92" i="2"/>
  <c r="E92" i="2"/>
  <c r="F91" i="2"/>
  <c r="E91" i="2"/>
  <c r="F90" i="2"/>
  <c r="E90" i="2"/>
  <c r="F89" i="2"/>
  <c r="E89" i="2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AV50" i="1" s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A48" i="1" s="1"/>
  <c r="B5" i="1"/>
  <c r="A5" i="1"/>
  <c r="A7" i="1" l="1"/>
  <c r="A9" i="1"/>
  <c r="A11" i="1"/>
  <c r="A13" i="1"/>
  <c r="A15" i="1"/>
  <c r="A17" i="1"/>
  <c r="A19" i="1"/>
  <c r="A21" i="1"/>
  <c r="A23" i="1"/>
  <c r="A25" i="1"/>
  <c r="A27" i="1"/>
  <c r="A29" i="1"/>
  <c r="A31" i="1"/>
  <c r="A33" i="1"/>
  <c r="A35" i="1"/>
  <c r="A37" i="1"/>
  <c r="A39" i="1"/>
  <c r="A41" i="1"/>
  <c r="A43" i="1"/>
  <c r="A45" i="1"/>
  <c r="A47" i="1"/>
  <c r="A49" i="1"/>
  <c r="A6" i="1"/>
  <c r="A8" i="1"/>
  <c r="A10" i="1"/>
  <c r="A12" i="1"/>
  <c r="A14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42" i="1"/>
  <c r="A44" i="1"/>
  <c r="A46" i="1"/>
</calcChain>
</file>

<file path=xl/sharedStrings.xml><?xml version="1.0" encoding="utf-8"?>
<sst xmlns="http://schemas.openxmlformats.org/spreadsheetml/2006/main" count="966" uniqueCount="263">
  <si>
    <t>CLASSIFICACIÓ REGULARITAT 2017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</si>
  <si>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</si>
  <si>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</si>
  <si>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</si>
  <si>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</si>
  <si>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</si>
  <si>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</si>
  <si>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</si>
  <si>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</si>
  <si>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</si>
  <si>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</si>
  <si>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CLAS</t>
  </si>
  <si>
    <t>KM</t>
  </si>
  <si>
    <t>PUNTS</t>
  </si>
  <si>
    <t>NOM</t>
  </si>
  <si>
    <t>RAFA MATZ</t>
  </si>
  <si>
    <t>ALEX SALAS</t>
  </si>
  <si>
    <t>FEDERICO ARREBOLA</t>
  </si>
  <si>
    <t>XAVIER TRABAL</t>
  </si>
  <si>
    <t>DIEGO CODES</t>
  </si>
  <si>
    <t>RICARD GARCIA</t>
  </si>
  <si>
    <t>DAVID PRATS</t>
  </si>
  <si>
    <t>SALVA ROSÉS</t>
  </si>
  <si>
    <t>JORDI BALLESTER</t>
  </si>
  <si>
    <t>JOSEP M. FONT</t>
  </si>
  <si>
    <t>XAVIER ARDERIU</t>
  </si>
  <si>
    <t>LLUIS MASIP</t>
  </si>
  <si>
    <t>JORDI ESCRIBÀ</t>
  </si>
  <si>
    <t>TXEMA RODRIGUEZ</t>
  </si>
  <si>
    <t>ANGEL SANCHEZ</t>
  </si>
  <si>
    <t>MIQUEL PELEGRIN</t>
  </si>
  <si>
    <t>XAVIER BRUNET</t>
  </si>
  <si>
    <t>JOSEP M. AZNAR</t>
  </si>
  <si>
    <t>JOAN RAMON BADIA</t>
  </si>
  <si>
    <t>MANEL PARRA</t>
  </si>
  <si>
    <t>LLUIS CATALÀ</t>
  </si>
  <si>
    <t>EVA POLVERINO</t>
  </si>
  <si>
    <t>JOAN BALANZA</t>
  </si>
  <si>
    <t>MIGUEL A. SANCHEZ.</t>
  </si>
  <si>
    <t>JAUME BATISTA</t>
  </si>
  <si>
    <t>VICTOR MARTÍ</t>
  </si>
  <si>
    <t>RICARD GÜELL</t>
  </si>
  <si>
    <t>ROMUL IZARD</t>
  </si>
  <si>
    <t>JAVIER BRUNET</t>
  </si>
  <si>
    <t>JUAN A. ALEGRE</t>
  </si>
  <si>
    <t>PEDRO RILLO</t>
  </si>
  <si>
    <t>JOSE ARBOLEDA</t>
  </si>
  <si>
    <t>MARC ESTRADA</t>
  </si>
  <si>
    <t>ALBERT SENTIS</t>
  </si>
  <si>
    <t>JAUME CASAS</t>
  </si>
  <si>
    <t>SERGI MASIP</t>
  </si>
  <si>
    <t>DOMINGO ROMAN</t>
  </si>
  <si>
    <t>JOSEP M. PUJADAS</t>
  </si>
  <si>
    <t>XAVI GÜELL</t>
  </si>
  <si>
    <t>JAUME RUIZ</t>
  </si>
  <si>
    <t>DAVID GARRIDO</t>
  </si>
  <si>
    <t>JORDI KHUNE</t>
  </si>
  <si>
    <t>ESTEVE CARBONELL</t>
  </si>
  <si>
    <t>PEPIN JORDAN</t>
  </si>
  <si>
    <t>JOSE Mª MENDEZ</t>
  </si>
  <si>
    <t>marxa</t>
  </si>
  <si>
    <t>Pedalada BCN-Sitges</t>
  </si>
  <si>
    <t>Ribagorza</t>
  </si>
  <si>
    <t>Marxa</t>
  </si>
  <si>
    <t>Vehicles</t>
  </si>
  <si>
    <t>CAMPIONAT DE MUNTANYA 2017</t>
  </si>
  <si>
    <t>FEBRER (Tibidabo)</t>
  </si>
  <si>
    <t>GENERAL</t>
  </si>
  <si>
    <t>LLUIS</t>
  </si>
  <si>
    <t>RAFA</t>
  </si>
  <si>
    <t>DAVID</t>
  </si>
  <si>
    <t>MANEL</t>
  </si>
  <si>
    <t>LLUIS CATALA</t>
  </si>
  <si>
    <t>FEDERICO</t>
  </si>
  <si>
    <t>JOSEP M</t>
  </si>
  <si>
    <t>JOSEP M.ª</t>
  </si>
  <si>
    <t>ESTEVE</t>
  </si>
  <si>
    <t>E. CARBONELL</t>
  </si>
  <si>
    <t>MARÇ (Parpers)</t>
  </si>
  <si>
    <t>SERGI</t>
  </si>
  <si>
    <t>FEDE</t>
  </si>
  <si>
    <t>X. BRUNET</t>
  </si>
  <si>
    <t>ESTEVE C.</t>
  </si>
  <si>
    <t>ALEX</t>
  </si>
  <si>
    <t>EVA</t>
  </si>
  <si>
    <t>X. TRABAL</t>
  </si>
  <si>
    <t>SALVA</t>
  </si>
  <si>
    <t>ABRIL (El Suro)</t>
  </si>
  <si>
    <t>RICARD</t>
  </si>
  <si>
    <t>ALBERT</t>
  </si>
  <si>
    <t>MAIG (Begues)</t>
  </si>
  <si>
    <t>JOSEP Mª</t>
  </si>
  <si>
    <t>SALVA &amp; X. TRABAL</t>
  </si>
  <si>
    <t>JUNY (Santa Fe)</t>
  </si>
  <si>
    <t>PART</t>
  </si>
  <si>
    <t>J. BRUNET</t>
  </si>
  <si>
    <t>JOSEP M.</t>
  </si>
  <si>
    <t>JULIOL (Coll d'Estenalles)</t>
  </si>
  <si>
    <t>AGOST (El Farell)</t>
  </si>
  <si>
    <t>MIGUEL ANGEL</t>
  </si>
  <si>
    <t>X. ARDERIU</t>
  </si>
  <si>
    <t>DOMINGO</t>
  </si>
  <si>
    <t>SETEMBRE (Collsacreu)</t>
  </si>
  <si>
    <t>OCTUBRE (Orrius)</t>
  </si>
  <si>
    <t>NOVEMBRE (STA. CREU D'OLORDA)</t>
  </si>
  <si>
    <t>GENERAL DE MUNTANYA</t>
  </si>
  <si>
    <t>FEDE ARREBOLA</t>
  </si>
  <si>
    <t>MIGUEL A. SANCHEZ</t>
  </si>
  <si>
    <t>XAVI TRABAL</t>
  </si>
  <si>
    <t>SALVA ROSES</t>
  </si>
  <si>
    <t>REGULARITAT - FEBRER 2017</t>
  </si>
  <si>
    <t>POS</t>
  </si>
  <si>
    <t>KMS</t>
  </si>
  <si>
    <t>CHEMA RODRIGUEZ</t>
  </si>
  <si>
    <t>REGULARITAT - MARÇ 2017</t>
  </si>
  <si>
    <t>Asistents a les sortides</t>
  </si>
  <si>
    <t>Sortides</t>
  </si>
  <si>
    <t>Mitjana</t>
  </si>
  <si>
    <t>PEPIN</t>
  </si>
  <si>
    <t>REGULARITAT - ABRIL 2017</t>
  </si>
  <si>
    <t>REGULARITAT - MAIG 2017</t>
  </si>
  <si>
    <t>Assistents a les sortides</t>
  </si>
  <si>
    <t>REGULARITAT - JUNY 2017</t>
  </si>
  <si>
    <t>REGULARITAT - JULIOL 2017</t>
  </si>
  <si>
    <t>REGULARITAT - AGOST 2017</t>
  </si>
  <si>
    <t>JOAN ANTONI ALEGRE</t>
  </si>
  <si>
    <t>CLASSIFICACIO TEMPORADA 2017</t>
  </si>
  <si>
    <t>CLASSIFICACIÓ VEHICLES 2017</t>
  </si>
  <si>
    <t>SORTIDES</t>
  </si>
  <si>
    <t>DATA</t>
  </si>
  <si>
    <t>JORDI ESCRIBA</t>
  </si>
  <si>
    <t>JOSEP ARBOLEDA</t>
  </si>
  <si>
    <t>CRISTOBAL</t>
  </si>
  <si>
    <t>ÁNGEL SANCHEZ</t>
  </si>
  <si>
    <t>MARC</t>
  </si>
  <si>
    <t>TXEMA</t>
  </si>
  <si>
    <t>Antiguitat socis</t>
  </si>
  <si>
    <t>Ana</t>
  </si>
  <si>
    <t>Espinosa Tomás</t>
  </si>
  <si>
    <t>Manel</t>
  </si>
  <si>
    <t>Gargallo Pascual</t>
  </si>
  <si>
    <t>Victor</t>
  </si>
  <si>
    <t>Martí Subirada</t>
  </si>
  <si>
    <t>Martí</t>
  </si>
  <si>
    <t>Juan Duaso</t>
  </si>
  <si>
    <t>August</t>
  </si>
  <si>
    <t>Facerias Parareda</t>
  </si>
  <si>
    <t>Jordi</t>
  </si>
  <si>
    <t>Boné Riera</t>
  </si>
  <si>
    <t>Dionís</t>
  </si>
  <si>
    <t>Güell Subirada</t>
  </si>
  <si>
    <t>Eduard</t>
  </si>
  <si>
    <t>Castro Morlans</t>
  </si>
  <si>
    <t>Jornet Guzmán</t>
  </si>
  <si>
    <t>Cinto</t>
  </si>
  <si>
    <t>Niqui Espinosa</t>
  </si>
  <si>
    <t>Josep</t>
  </si>
  <si>
    <t>Torrent Pellicer</t>
  </si>
  <si>
    <t>Xavier</t>
  </si>
  <si>
    <t>Brunet Sahún</t>
  </si>
  <si>
    <t>Tomás</t>
  </si>
  <si>
    <t>Blasco Blasco</t>
  </si>
  <si>
    <t>Josep M.</t>
  </si>
  <si>
    <t>Jaume</t>
  </si>
  <si>
    <t>Batista i Raurell</t>
  </si>
  <si>
    <t>Amàlia</t>
  </si>
  <si>
    <t>Batista Estrella</t>
  </si>
  <si>
    <t>Miquel</t>
  </si>
  <si>
    <t>Peregrín Cambra</t>
  </si>
  <si>
    <t>Angel</t>
  </si>
  <si>
    <t>Sánchez Moreno</t>
  </si>
  <si>
    <t>Miguel A.</t>
  </si>
  <si>
    <t>Sánchez Cuenca</t>
  </si>
  <si>
    <t>Javier</t>
  </si>
  <si>
    <t>Brunet Coll</t>
  </si>
  <si>
    <t>Frederic</t>
  </si>
  <si>
    <t>Arrebola Ruíz</t>
  </si>
  <si>
    <t>Ignasi</t>
  </si>
  <si>
    <t>Albert</t>
  </si>
  <si>
    <t>Sentís Sauch</t>
  </si>
  <si>
    <t>Domingo</t>
  </si>
  <si>
    <t>Román Rincón</t>
  </si>
  <si>
    <t>Cristóbal</t>
  </si>
  <si>
    <t>Romero Farré</t>
  </si>
  <si>
    <t>David</t>
  </si>
  <si>
    <t>Prats Segarra</t>
  </si>
  <si>
    <t>Lera Añaños</t>
  </si>
  <si>
    <t>Diego</t>
  </si>
  <si>
    <t>Codes Pérez</t>
  </si>
  <si>
    <t>Casas Jo</t>
  </si>
  <si>
    <t>Arboleda García</t>
  </si>
  <si>
    <t>Escribà Sales</t>
  </si>
  <si>
    <t>Font Vallverdú</t>
  </si>
  <si>
    <t>Lluís</t>
  </si>
  <si>
    <t>Masip Martínez</t>
  </si>
  <si>
    <t>Ròmul</t>
  </si>
  <si>
    <t>Izard Gabarró</t>
  </si>
  <si>
    <t>Alfons</t>
  </si>
  <si>
    <t>Corella Mirabet</t>
  </si>
  <si>
    <t>Salvador</t>
  </si>
  <si>
    <t>Rosés Baeza</t>
  </si>
  <si>
    <t>Alexandre</t>
  </si>
  <si>
    <t>Salas Martín</t>
  </si>
  <si>
    <t>Trabal i Todó</t>
  </si>
  <si>
    <t>Arderiu Monnà</t>
  </si>
  <si>
    <t>Ricard</t>
  </si>
  <si>
    <t>Güell Saus</t>
  </si>
  <si>
    <t>Marc</t>
  </si>
  <si>
    <t>Estrada Plana</t>
  </si>
  <si>
    <t>Ballester Perez</t>
  </si>
  <si>
    <t>Kuhne Escolà</t>
  </si>
  <si>
    <t>Tomàs</t>
  </si>
  <si>
    <t>Querol Enrech</t>
  </si>
  <si>
    <t>Garcia Sagarra</t>
  </si>
  <si>
    <t>Amalia</t>
  </si>
  <si>
    <t>Jiménez Batista</t>
  </si>
  <si>
    <t>Zaira</t>
  </si>
  <si>
    <t>Jornet Marzo</t>
  </si>
  <si>
    <t>Matas Fiblà</t>
  </si>
  <si>
    <t>Aznar Taillole</t>
  </si>
  <si>
    <t>Esteve</t>
  </si>
  <si>
    <t>Carbonell Cosp</t>
  </si>
  <si>
    <t>Ruiz Ruano</t>
  </si>
  <si>
    <t>Joan Ramon</t>
  </si>
  <si>
    <t>Badia Jobal</t>
  </si>
  <si>
    <t>Sònia</t>
  </si>
  <si>
    <t>López Sole</t>
  </si>
  <si>
    <t>Bianca</t>
  </si>
  <si>
    <t>Salvadori Peregrin</t>
  </si>
  <si>
    <t>Rafa</t>
  </si>
  <si>
    <t>Matz Collado</t>
  </si>
  <si>
    <t>Joan</t>
  </si>
  <si>
    <t>Balanza Colom</t>
  </si>
  <si>
    <t>Manuel</t>
  </si>
  <si>
    <t>Parra Huertas</t>
  </si>
  <si>
    <t>Oscar</t>
  </si>
  <si>
    <t>García Ginés</t>
  </si>
  <si>
    <t>Juan Antonio</t>
  </si>
  <si>
    <t>Alegre Barenys</t>
  </si>
  <si>
    <t>Sergi</t>
  </si>
  <si>
    <t>Masip Cosin</t>
  </si>
  <si>
    <t>Biel</t>
  </si>
  <si>
    <t>Peregrin Manerba</t>
  </si>
  <si>
    <t>Aïna</t>
  </si>
  <si>
    <t>Garrido Pescador</t>
  </si>
  <si>
    <t>Lluis</t>
  </si>
  <si>
    <t>Català Viladevall</t>
  </si>
  <si>
    <t>José M.</t>
  </si>
  <si>
    <t>Rodriguez Gomez</t>
  </si>
  <si>
    <t>José</t>
  </si>
  <si>
    <t>Jordan Pérez</t>
  </si>
  <si>
    <t>Martina</t>
  </si>
  <si>
    <t>Puig Prats</t>
  </si>
  <si>
    <t>Carles</t>
  </si>
  <si>
    <t>Solà Poblet</t>
  </si>
  <si>
    <t>Pujadas Marti</t>
  </si>
  <si>
    <t>Eva</t>
  </si>
  <si>
    <t>Polverino</t>
  </si>
  <si>
    <t>Pedro</t>
  </si>
  <si>
    <t>Rillo Almansa</t>
  </si>
  <si>
    <t>Verdana Tascon</t>
  </si>
  <si>
    <t>Claire</t>
  </si>
  <si>
    <t>Lunardoni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</si>
</sst>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m"/>
    <numFmt numFmtId="165" formatCode="dd/mm/yy"/>
  </numFmts>
  <fonts count="18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1"/>
      <name val="Verdana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sz val="11"/>
      <name val="Calibri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1"/>
    </font>
    <font>
      <b/>
      <sz val="11"/>
      <name val="Calibri"/>
      <family val="2"/>
      <charset val="1"/>
    </font>
    <font>
      <sz val="10"/>
      <name val="Calibri"/>
      <family val="2"/>
      <charset val="1"/>
    </font>
    <font>
      <sz val="12"/>
      <name val="Calibri"/>
      <family val="2"/>
      <charset val="1"/>
    </font>
    <font>
      <b/>
      <sz val="16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00B0F0"/>
        <bgColor rgb="FF33CCCC"/>
      </patternFill>
    </fill>
    <fill>
      <patternFill patternType="solid">
        <fgColor rgb="FF92D050"/>
        <bgColor rgb="FFBFBFB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0C0C0"/>
      </patternFill>
    </fill>
    <fill>
      <patternFill patternType="solid">
        <fgColor rgb="FFFFCC00"/>
        <bgColor rgb="FFFFC000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4" borderId="0" xfId="0" applyFont="1" applyFill="1" applyAlignment="1">
      <alignment horizontal="center"/>
    </xf>
    <xf numFmtId="0" fontId="1" fillId="4" borderId="0" xfId="0" applyFont="1" applyFill="1"/>
    <xf numFmtId="164" fontId="1" fillId="4" borderId="3" xfId="0" applyNumberFormat="1" applyFont="1" applyFill="1" applyBorder="1"/>
    <xf numFmtId="165" fontId="0" fillId="0" borderId="0" xfId="0" applyNumberFormat="1"/>
    <xf numFmtId="0" fontId="1" fillId="4" borderId="4" xfId="0" applyFont="1" applyFill="1" applyBorder="1"/>
    <xf numFmtId="0" fontId="0" fillId="0" borderId="0" xfId="0" applyProtection="1">
      <protection hidden="1"/>
    </xf>
    <xf numFmtId="0" fontId="0" fillId="0" borderId="5" xfId="0" applyBorder="1" applyAlignment="1">
      <alignment horizontal="center"/>
    </xf>
    <xf numFmtId="0" fontId="2" fillId="5" borderId="6" xfId="0" applyFont="1" applyFill="1" applyBorder="1"/>
    <xf numFmtId="0" fontId="3" fillId="6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0" fillId="0" borderId="6" xfId="0" applyBorder="1"/>
    <xf numFmtId="0" fontId="5" fillId="6" borderId="6" xfId="0" applyFont="1" applyFill="1" applyBorder="1" applyAlignment="1">
      <alignment horizontal="center"/>
    </xf>
    <xf numFmtId="0" fontId="2" fillId="5" borderId="7" xfId="0" applyFont="1" applyFill="1" applyBorder="1"/>
    <xf numFmtId="0" fontId="3" fillId="0" borderId="8" xfId="0" applyFont="1" applyBorder="1" applyAlignment="1">
      <alignment horizontal="center"/>
    </xf>
    <xf numFmtId="0" fontId="2" fillId="5" borderId="9" xfId="0" applyFont="1" applyFill="1" applyBorder="1"/>
    <xf numFmtId="0" fontId="2" fillId="5" borderId="10" xfId="0" applyFont="1" applyFill="1" applyBorder="1"/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/>
    </xf>
    <xf numFmtId="0" fontId="0" fillId="5" borderId="6" xfId="0" applyFont="1" applyFill="1" applyBorder="1"/>
    <xf numFmtId="0" fontId="0" fillId="9" borderId="6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0" fillId="7" borderId="0" xfId="0" applyFont="1" applyFill="1"/>
    <xf numFmtId="0" fontId="0" fillId="9" borderId="0" xfId="0" applyFont="1" applyFill="1"/>
    <xf numFmtId="0" fontId="7" fillId="0" borderId="0" xfId="0" applyFont="1"/>
    <xf numFmtId="0" fontId="8" fillId="0" borderId="0" xfId="0" applyFont="1"/>
    <xf numFmtId="0" fontId="9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/>
    </xf>
    <xf numFmtId="0" fontId="0" fillId="0" borderId="14" xfId="0" applyFont="1" applyBorder="1"/>
    <xf numFmtId="0" fontId="0" fillId="10" borderId="15" xfId="0" applyFont="1" applyFill="1" applyBorder="1" applyAlignment="1">
      <alignment horizontal="center"/>
    </xf>
    <xf numFmtId="0" fontId="0" fillId="0" borderId="16" xfId="0" applyFont="1" applyBorder="1"/>
    <xf numFmtId="0" fontId="0" fillId="10" borderId="17" xfId="0" applyFont="1" applyFill="1" applyBorder="1" applyAlignment="1">
      <alignment horizontal="center"/>
    </xf>
    <xf numFmtId="0" fontId="0" fillId="0" borderId="18" xfId="0" applyBorder="1"/>
    <xf numFmtId="0" fontId="0" fillId="10" borderId="19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/>
    </xf>
    <xf numFmtId="0" fontId="9" fillId="2" borderId="0" xfId="0" applyFont="1" applyFill="1"/>
    <xf numFmtId="0" fontId="1" fillId="2" borderId="0" xfId="0" applyFont="1" applyFill="1"/>
    <xf numFmtId="0" fontId="0" fillId="10" borderId="15" xfId="0" applyFill="1" applyBorder="1" applyAlignment="1">
      <alignment horizontal="center"/>
    </xf>
    <xf numFmtId="0" fontId="0" fillId="0" borderId="6" xfId="0" applyFont="1" applyBorder="1"/>
    <xf numFmtId="0" fontId="0" fillId="10" borderId="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0" fillId="0" borderId="0" xfId="0" applyBorder="1"/>
    <xf numFmtId="0" fontId="0" fillId="10" borderId="0" xfId="0" applyFill="1" applyBorder="1" applyAlignment="1">
      <alignment horizontal="center"/>
    </xf>
    <xf numFmtId="0" fontId="0" fillId="0" borderId="14" xfId="0" applyFont="1" applyBorder="1" applyAlignment="1"/>
    <xf numFmtId="0" fontId="0" fillId="0" borderId="18" xfId="0" applyFont="1" applyBorder="1"/>
    <xf numFmtId="0" fontId="1" fillId="4" borderId="20" xfId="0" applyFont="1" applyFill="1" applyBorder="1" applyAlignment="1">
      <alignment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0" fillId="0" borderId="12" xfId="0" applyFont="1" applyBorder="1"/>
    <xf numFmtId="0" fontId="0" fillId="10" borderId="2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4" xfId="0" applyFont="1" applyBorder="1"/>
    <xf numFmtId="0" fontId="0" fillId="0" borderId="25" xfId="0" applyBorder="1" applyAlignment="1">
      <alignment horizontal="center"/>
    </xf>
    <xf numFmtId="0" fontId="0" fillId="0" borderId="17" xfId="0" applyBorder="1"/>
    <xf numFmtId="0" fontId="0" fillId="0" borderId="19" xfId="0" applyBorder="1" applyAlignment="1">
      <alignment horizontal="center"/>
    </xf>
    <xf numFmtId="0" fontId="0" fillId="0" borderId="26" xfId="0" applyFont="1" applyBorder="1"/>
    <xf numFmtId="0" fontId="0" fillId="10" borderId="11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16" xfId="0" applyBorder="1"/>
    <xf numFmtId="0" fontId="1" fillId="4" borderId="2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9" xfId="0" applyFont="1" applyBorder="1"/>
    <xf numFmtId="0" fontId="9" fillId="2" borderId="0" xfId="0" applyFont="1" applyFill="1" applyBorder="1" applyAlignment="1"/>
    <xf numFmtId="0" fontId="0" fillId="2" borderId="28" xfId="0" applyFill="1" applyBorder="1" applyAlignment="1"/>
    <xf numFmtId="0" fontId="9" fillId="6" borderId="0" xfId="0" applyFont="1" applyFill="1" applyBorder="1" applyAlignment="1"/>
    <xf numFmtId="0" fontId="0" fillId="6" borderId="28" xfId="0" applyFill="1" applyBorder="1" applyAlignment="1"/>
    <xf numFmtId="0" fontId="11" fillId="11" borderId="6" xfId="0" applyFont="1" applyFill="1" applyBorder="1"/>
    <xf numFmtId="0" fontId="1" fillId="12" borderId="0" xfId="0" applyFont="1" applyFill="1"/>
    <xf numFmtId="0" fontId="12" fillId="3" borderId="6" xfId="0" applyFont="1" applyFill="1" applyBorder="1" applyAlignment="1">
      <alignment horizontal="center"/>
    </xf>
    <xf numFmtId="0" fontId="0" fillId="3" borderId="6" xfId="0" applyFont="1" applyFill="1" applyBorder="1"/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0" fontId="13" fillId="0" borderId="0" xfId="0" applyFont="1"/>
    <xf numFmtId="0" fontId="5" fillId="0" borderId="0" xfId="0" applyFont="1"/>
    <xf numFmtId="0" fontId="1" fillId="12" borderId="6" xfId="0" applyFont="1" applyFill="1" applyBorder="1"/>
    <xf numFmtId="0" fontId="12" fillId="3" borderId="6" xfId="0" applyFont="1" applyFill="1" applyBorder="1"/>
    <xf numFmtId="2" fontId="5" fillId="0" borderId="0" xfId="0" applyNumberFormat="1" applyFont="1"/>
    <xf numFmtId="0" fontId="1" fillId="12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4" fillId="3" borderId="6" xfId="0" applyFont="1" applyFill="1" applyBorder="1"/>
    <xf numFmtId="0" fontId="14" fillId="3" borderId="6" xfId="0" applyFont="1" applyFill="1" applyBorder="1" applyAlignment="1">
      <alignment horizontal="center"/>
    </xf>
    <xf numFmtId="0" fontId="11" fillId="13" borderId="6" xfId="0" applyFont="1" applyFill="1" applyBorder="1"/>
    <xf numFmtId="0" fontId="11" fillId="13" borderId="6" xfId="0" applyFont="1" applyFill="1" applyBorder="1" applyAlignment="1">
      <alignment horizontal="center"/>
    </xf>
    <xf numFmtId="0" fontId="6" fillId="0" borderId="0" xfId="0" applyFont="1"/>
    <xf numFmtId="0" fontId="9" fillId="0" borderId="0" xfId="0" applyFont="1"/>
    <xf numFmtId="0" fontId="10" fillId="0" borderId="0" xfId="0" applyFont="1"/>
    <xf numFmtId="165" fontId="0" fillId="0" borderId="6" xfId="0" applyNumberFormat="1" applyBorder="1"/>
    <xf numFmtId="14" fontId="0" fillId="0" borderId="6" xfId="0" applyNumberFormat="1" applyBorder="1"/>
    <xf numFmtId="14" fontId="0" fillId="0" borderId="30" xfId="0" applyNumberFormat="1" applyBorder="1"/>
    <xf numFmtId="0" fontId="6" fillId="0" borderId="0" xfId="0" applyFont="1" applyAlignment="1">
      <alignment horizontal="left"/>
    </xf>
    <xf numFmtId="0" fontId="15" fillId="0" borderId="6" xfId="0" applyFont="1" applyBorder="1" applyAlignment="1">
      <alignment horizontal="center"/>
    </xf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0" fontId="16" fillId="0" borderId="6" xfId="0" applyFont="1" applyBorder="1" applyAlignment="1">
      <alignment horizontal="left"/>
    </xf>
    <xf numFmtId="0" fontId="15" fillId="0" borderId="6" xfId="0" applyFont="1" applyBorder="1"/>
    <xf numFmtId="0" fontId="15" fillId="0" borderId="7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0" fontId="16" fillId="0" borderId="31" xfId="0" applyFont="1" applyBorder="1"/>
    <xf numFmtId="0" fontId="16" fillId="0" borderId="32" xfId="0" applyFont="1" applyBorder="1"/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7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BFBFBF"/>
      <rgbColor rgb="FFFF99CC"/>
      <rgbColor rgb="FFCC99FF"/>
      <rgbColor rgb="FFFFCC99"/>
      <rgbColor rgb="FF3366FF"/>
      <rgbColor rgb="FF33CCCC"/>
      <rgbColor rgb="FF92D050"/>
      <rgbColor rgb="FFFFCC00"/>
      <rgbColor rgb="FFFFC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7" sqref="A7"/>
    </sheetView>
  </sheetViews>
  <sheetFormatPr defaultRowHeight="15" x14ac:dyDescent="0.25"/>
  <cols>
    <col min="4" max="4" width="31.140625"/>
  </cols>
  <sheetData>
    <row r="1" spans="1:48" ht="20.25" x14ac:dyDescent="0.3">
      <c r="A1" s="114" t="s">
        <v>0</v>
      </c>
      <c r="B1" s="114"/>
      <c r="C1" s="114"/>
      <c r="D1" s="114"/>
      <c r="E1" s="114"/>
      <c r="F1" s="114"/>
    </row>
    <row r="2" spans="1:48" x14ac:dyDescent="0.25">
      <c r="E2" s="113" t="s">
        <v>1</v>
      </c>
      <c r="F2" s="113"/>
      <c r="G2" s="113"/>
      <c r="H2" s="113"/>
      <c r="I2" s="115" t="s">
        <v>2</v>
      </c>
      <c r="J2" s="115"/>
      <c r="K2" s="115"/>
      <c r="L2" s="115"/>
      <c r="M2" s="113" t="s">
        <v>3</v>
      </c>
      <c r="N2" s="113"/>
      <c r="O2" s="113"/>
      <c r="P2" s="113"/>
      <c r="Q2" s="113"/>
      <c r="R2" s="113" t="s">
        <v>4</v>
      </c>
      <c r="S2" s="113"/>
      <c r="T2" s="113"/>
      <c r="U2" s="113"/>
      <c r="V2" s="113" t="s">
        <v>5</v>
      </c>
      <c r="W2" s="113"/>
      <c r="X2" s="113"/>
      <c r="Y2" s="113"/>
      <c r="Z2" s="113" t="s">
        <v>6</v>
      </c>
      <c r="AA2" s="113"/>
      <c r="AB2" s="113"/>
      <c r="AC2" s="113"/>
      <c r="AD2" s="113"/>
      <c r="AE2" s="113" t="s">
        <v>7</v>
      </c>
      <c r="AF2" s="113"/>
      <c r="AG2" s="113"/>
      <c r="AH2" s="113"/>
      <c r="AI2" s="113" t="s">
        <v>8</v>
      </c>
      <c r="AJ2" s="113"/>
      <c r="AK2" s="113"/>
      <c r="AL2" s="113"/>
      <c r="AM2" s="113" t="s">
        <v>9</v>
      </c>
      <c r="AN2" s="113"/>
      <c r="AO2" s="113"/>
      <c r="AP2" s="113"/>
      <c r="AQ2" s="113"/>
      <c r="AR2" s="113" t="s">
        <v>10</v>
      </c>
      <c r="AS2" s="113"/>
      <c r="AT2" s="113"/>
      <c r="AU2" s="113"/>
    </row>
    <row r="3" spans="1:48" ht="15" customHeight="1" x14ac:dyDescent="0.25">
      <c r="A3" s="1" t="s">
        <v>11</v>
      </c>
      <c r="B3" s="1" t="s">
        <v>12</v>
      </c>
      <c r="C3" s="1" t="s">
        <v>13</v>
      </c>
      <c r="D3" s="2" t="s">
        <v>14</v>
      </c>
      <c r="E3" s="3">
        <v>42771</v>
      </c>
      <c r="F3" s="3">
        <v>42778</v>
      </c>
      <c r="G3" s="3">
        <v>42785</v>
      </c>
      <c r="H3" s="3">
        <v>42792</v>
      </c>
      <c r="I3" s="3">
        <v>42799</v>
      </c>
      <c r="J3" s="3">
        <v>42806</v>
      </c>
      <c r="K3" s="3">
        <v>42813</v>
      </c>
      <c r="L3" s="3">
        <v>42820</v>
      </c>
      <c r="M3" s="3">
        <v>42827</v>
      </c>
      <c r="N3" s="3">
        <v>42834</v>
      </c>
      <c r="O3" s="3">
        <v>42841</v>
      </c>
      <c r="P3" s="3">
        <v>42848</v>
      </c>
      <c r="Q3" s="3">
        <v>42855</v>
      </c>
      <c r="R3" s="3">
        <v>42862</v>
      </c>
      <c r="S3" s="3">
        <v>42869</v>
      </c>
      <c r="T3" s="3">
        <v>42876</v>
      </c>
      <c r="U3" s="3">
        <v>42883</v>
      </c>
      <c r="V3" s="3">
        <v>42890</v>
      </c>
      <c r="W3" s="3">
        <v>42897</v>
      </c>
      <c r="X3" s="3">
        <v>42904</v>
      </c>
      <c r="Y3" s="3">
        <v>42911</v>
      </c>
      <c r="Z3" s="3">
        <v>42918</v>
      </c>
      <c r="AA3" s="3">
        <v>42925</v>
      </c>
      <c r="AB3" s="3">
        <v>42932</v>
      </c>
      <c r="AC3" s="3">
        <v>42939</v>
      </c>
      <c r="AD3" s="3">
        <v>42946</v>
      </c>
      <c r="AE3" s="3">
        <v>42953</v>
      </c>
      <c r="AF3" s="3">
        <v>42960</v>
      </c>
      <c r="AG3" s="3">
        <v>42967</v>
      </c>
      <c r="AH3" s="3">
        <v>42974</v>
      </c>
      <c r="AI3" s="3">
        <v>42981</v>
      </c>
      <c r="AJ3" s="3">
        <v>42988</v>
      </c>
      <c r="AK3" s="3">
        <v>42995</v>
      </c>
      <c r="AL3" s="3">
        <v>43002</v>
      </c>
      <c r="AM3" s="3">
        <v>43009</v>
      </c>
      <c r="AN3" s="3">
        <v>43016</v>
      </c>
      <c r="AO3" s="3">
        <v>43023</v>
      </c>
      <c r="AP3" s="3">
        <v>43030</v>
      </c>
      <c r="AQ3" s="3">
        <v>43037</v>
      </c>
      <c r="AR3" s="3">
        <v>43044</v>
      </c>
      <c r="AS3" s="3">
        <v>43051</v>
      </c>
      <c r="AT3" s="3">
        <v>43058</v>
      </c>
      <c r="AU3" s="3">
        <v>43065</v>
      </c>
      <c r="AV3" s="4"/>
    </row>
    <row r="4" spans="1:48" hidden="1" x14ac:dyDescent="0.25">
      <c r="A4" s="1"/>
      <c r="B4" s="1"/>
      <c r="C4" s="1"/>
      <c r="D4" s="2"/>
      <c r="E4" s="5">
        <v>60</v>
      </c>
      <c r="F4" s="5">
        <v>90</v>
      </c>
      <c r="G4" s="5">
        <v>55</v>
      </c>
      <c r="H4" s="5">
        <v>65</v>
      </c>
      <c r="I4" s="5">
        <v>65</v>
      </c>
      <c r="J4" s="5">
        <v>85</v>
      </c>
      <c r="K4" s="5">
        <v>75</v>
      </c>
      <c r="L4" s="5">
        <v>95</v>
      </c>
      <c r="M4" s="5">
        <v>85</v>
      </c>
      <c r="N4" s="5">
        <v>70</v>
      </c>
      <c r="O4" s="5">
        <v>75</v>
      </c>
      <c r="P4" s="5">
        <v>80</v>
      </c>
      <c r="Q4" s="5">
        <v>115</v>
      </c>
      <c r="R4" s="5">
        <v>120</v>
      </c>
      <c r="S4" s="5">
        <v>70</v>
      </c>
      <c r="T4" s="5">
        <v>90</v>
      </c>
      <c r="U4" s="5">
        <v>100</v>
      </c>
      <c r="V4" s="5">
        <v>110</v>
      </c>
      <c r="W4" s="5">
        <v>120</v>
      </c>
      <c r="X4" s="5">
        <v>115</v>
      </c>
      <c r="Y4" s="5">
        <v>125</v>
      </c>
      <c r="Z4" s="2">
        <v>90</v>
      </c>
      <c r="AA4" s="2">
        <v>95</v>
      </c>
      <c r="AB4" s="2">
        <v>110</v>
      </c>
      <c r="AC4" s="2">
        <v>115</v>
      </c>
      <c r="AD4" s="2">
        <v>105</v>
      </c>
      <c r="AE4" s="2">
        <v>100</v>
      </c>
      <c r="AF4" s="2">
        <v>110</v>
      </c>
      <c r="AG4" s="2">
        <v>85</v>
      </c>
      <c r="AH4" s="2">
        <v>85</v>
      </c>
      <c r="AI4" s="2">
        <v>80</v>
      </c>
      <c r="AJ4" s="2">
        <v>95</v>
      </c>
      <c r="AK4" s="2">
        <v>95</v>
      </c>
      <c r="AL4" s="2">
        <v>90</v>
      </c>
      <c r="AM4" s="2">
        <v>70</v>
      </c>
      <c r="AN4" s="2">
        <v>75</v>
      </c>
      <c r="AO4" s="2">
        <v>80</v>
      </c>
      <c r="AP4" s="2">
        <v>85</v>
      </c>
      <c r="AQ4" s="2">
        <v>75</v>
      </c>
      <c r="AR4" s="2">
        <v>50</v>
      </c>
      <c r="AS4" s="2">
        <v>85</v>
      </c>
      <c r="AT4" s="2">
        <v>65</v>
      </c>
      <c r="AU4" s="2">
        <v>70</v>
      </c>
      <c r="AV4" s="6"/>
    </row>
    <row r="5" spans="1:48" x14ac:dyDescent="0.25">
      <c r="A5" s="7">
        <f t="shared" ref="A5:A49" si="0">RANK(C5,$C$5:$C$49,0)</f>
        <v>1</v>
      </c>
      <c r="B5" s="7">
        <f t="shared" ref="B5:B49" si="1">SUMIF(E5:AU5,"&gt;0",(E$4:AU$4))</f>
        <v>2990</v>
      </c>
      <c r="C5" s="7">
        <f t="shared" ref="C5:C49" si="2">SUM(E5:AU5)</f>
        <v>101</v>
      </c>
      <c r="D5" s="8" t="s">
        <v>15</v>
      </c>
      <c r="E5" s="9"/>
      <c r="F5" s="9"/>
      <c r="G5" s="9">
        <v>3</v>
      </c>
      <c r="H5" s="9">
        <v>3</v>
      </c>
      <c r="I5" s="10">
        <v>3</v>
      </c>
      <c r="J5" s="10">
        <v>3</v>
      </c>
      <c r="K5" s="10">
        <v>3</v>
      </c>
      <c r="L5" s="10">
        <v>3</v>
      </c>
      <c r="M5" s="9"/>
      <c r="N5" s="9">
        <v>3</v>
      </c>
      <c r="O5" s="9">
        <v>3</v>
      </c>
      <c r="P5" s="9">
        <v>3</v>
      </c>
      <c r="Q5" s="9"/>
      <c r="R5" s="10">
        <v>3</v>
      </c>
      <c r="S5" s="10">
        <v>2</v>
      </c>
      <c r="T5" s="10">
        <v>3</v>
      </c>
      <c r="U5" s="11">
        <v>3</v>
      </c>
      <c r="V5" s="9"/>
      <c r="W5" s="9"/>
      <c r="X5" s="9">
        <v>3</v>
      </c>
      <c r="Y5" s="9">
        <v>3</v>
      </c>
      <c r="Z5" s="10">
        <v>3</v>
      </c>
      <c r="AA5" s="10">
        <v>3</v>
      </c>
      <c r="AB5" s="10">
        <v>3</v>
      </c>
      <c r="AC5" s="10">
        <v>3</v>
      </c>
      <c r="AD5" s="10">
        <v>3</v>
      </c>
      <c r="AE5" s="9">
        <v>3</v>
      </c>
      <c r="AF5" s="9">
        <v>3</v>
      </c>
      <c r="AG5" s="9"/>
      <c r="AH5" s="9">
        <v>3</v>
      </c>
      <c r="AI5" s="10">
        <v>3</v>
      </c>
      <c r="AJ5" s="10">
        <v>3</v>
      </c>
      <c r="AK5" s="10">
        <v>3</v>
      </c>
      <c r="AL5" s="10">
        <v>3</v>
      </c>
      <c r="AM5" s="9"/>
      <c r="AN5" s="9">
        <v>3</v>
      </c>
      <c r="AO5" s="9">
        <v>3</v>
      </c>
      <c r="AP5" s="9">
        <v>3</v>
      </c>
      <c r="AQ5" s="12">
        <v>3</v>
      </c>
      <c r="AR5" s="10"/>
      <c r="AS5" s="10">
        <v>3</v>
      </c>
      <c r="AT5" s="10">
        <v>3</v>
      </c>
      <c r="AU5" s="13">
        <v>3</v>
      </c>
      <c r="AV5" s="4"/>
    </row>
    <row r="6" spans="1:48" x14ac:dyDescent="0.25">
      <c r="A6" s="7">
        <f t="shared" si="0"/>
        <v>3</v>
      </c>
      <c r="B6" s="7">
        <f t="shared" si="1"/>
        <v>2965</v>
      </c>
      <c r="C6" s="7">
        <f t="shared" si="2"/>
        <v>89</v>
      </c>
      <c r="D6" s="8" t="s">
        <v>16</v>
      </c>
      <c r="E6" s="9"/>
      <c r="F6" s="9">
        <v>3</v>
      </c>
      <c r="G6" s="9">
        <v>2</v>
      </c>
      <c r="H6" s="9">
        <v>3</v>
      </c>
      <c r="I6" s="10">
        <v>2</v>
      </c>
      <c r="J6" s="10">
        <v>2</v>
      </c>
      <c r="K6" s="10">
        <v>3</v>
      </c>
      <c r="L6" s="10">
        <v>3</v>
      </c>
      <c r="M6" s="9">
        <v>3</v>
      </c>
      <c r="N6" s="9">
        <v>3</v>
      </c>
      <c r="O6" s="9">
        <v>2</v>
      </c>
      <c r="P6" s="9">
        <v>3</v>
      </c>
      <c r="Q6" s="9"/>
      <c r="R6" s="10"/>
      <c r="S6" s="10">
        <v>2</v>
      </c>
      <c r="T6" s="10">
        <v>2</v>
      </c>
      <c r="U6" s="14">
        <v>3</v>
      </c>
      <c r="V6" s="9">
        <v>2</v>
      </c>
      <c r="W6" s="9">
        <v>2</v>
      </c>
      <c r="X6" s="9">
        <v>2</v>
      </c>
      <c r="Y6" s="9">
        <v>3</v>
      </c>
      <c r="Z6" s="10">
        <v>2</v>
      </c>
      <c r="AA6" s="10">
        <v>3</v>
      </c>
      <c r="AB6" s="10">
        <v>3</v>
      </c>
      <c r="AC6" s="10">
        <v>3</v>
      </c>
      <c r="AD6" s="10">
        <v>3</v>
      </c>
      <c r="AE6" s="9"/>
      <c r="AF6" s="9"/>
      <c r="AG6" s="9"/>
      <c r="AH6" s="9">
        <v>3</v>
      </c>
      <c r="AI6" s="10"/>
      <c r="AJ6" s="10">
        <v>3</v>
      </c>
      <c r="AK6" s="10">
        <v>3</v>
      </c>
      <c r="AL6" s="10">
        <v>2</v>
      </c>
      <c r="AM6" s="9"/>
      <c r="AN6" s="9">
        <v>3</v>
      </c>
      <c r="AO6" s="9">
        <v>3</v>
      </c>
      <c r="AP6" s="9">
        <v>3</v>
      </c>
      <c r="AQ6" s="9">
        <v>3</v>
      </c>
      <c r="AR6" s="10">
        <v>3</v>
      </c>
      <c r="AS6" s="10">
        <v>2</v>
      </c>
      <c r="AT6" s="10">
        <v>2</v>
      </c>
      <c r="AU6" s="13"/>
      <c r="AV6" s="6"/>
    </row>
    <row r="7" spans="1:48" x14ac:dyDescent="0.25">
      <c r="A7" s="7">
        <f t="shared" si="0"/>
        <v>2</v>
      </c>
      <c r="B7" s="7">
        <f t="shared" si="1"/>
        <v>2860</v>
      </c>
      <c r="C7" s="7">
        <f t="shared" si="2"/>
        <v>98</v>
      </c>
      <c r="D7" s="8" t="s">
        <v>17</v>
      </c>
      <c r="E7" s="9">
        <v>3</v>
      </c>
      <c r="F7" s="9">
        <v>3</v>
      </c>
      <c r="G7" s="9">
        <v>3</v>
      </c>
      <c r="H7" s="9">
        <v>3</v>
      </c>
      <c r="I7" s="10">
        <v>3</v>
      </c>
      <c r="J7" s="10">
        <v>3</v>
      </c>
      <c r="K7" s="10">
        <v>3</v>
      </c>
      <c r="L7" s="10">
        <v>3</v>
      </c>
      <c r="M7" s="9">
        <v>3</v>
      </c>
      <c r="N7" s="9">
        <v>3</v>
      </c>
      <c r="O7" s="9"/>
      <c r="P7" s="9">
        <v>3</v>
      </c>
      <c r="Q7" s="9"/>
      <c r="R7" s="10">
        <v>3</v>
      </c>
      <c r="S7" s="10">
        <v>3</v>
      </c>
      <c r="T7" s="10">
        <v>3</v>
      </c>
      <c r="U7" s="14">
        <v>3</v>
      </c>
      <c r="V7" s="9"/>
      <c r="W7" s="9"/>
      <c r="X7" s="9">
        <v>3</v>
      </c>
      <c r="Y7" s="9">
        <v>3</v>
      </c>
      <c r="Z7" s="10">
        <v>3</v>
      </c>
      <c r="AA7" s="10">
        <v>3</v>
      </c>
      <c r="AB7" s="10">
        <v>3</v>
      </c>
      <c r="AC7" s="10">
        <v>3</v>
      </c>
      <c r="AD7" s="10"/>
      <c r="AE7" s="9"/>
      <c r="AF7" s="9">
        <v>2</v>
      </c>
      <c r="AG7" s="9"/>
      <c r="AH7" s="9"/>
      <c r="AI7" s="10">
        <v>3</v>
      </c>
      <c r="AJ7" s="10">
        <v>3</v>
      </c>
      <c r="AK7" s="10">
        <v>3</v>
      </c>
      <c r="AL7" s="10">
        <v>3</v>
      </c>
      <c r="AM7" s="9"/>
      <c r="AN7" s="9">
        <v>3</v>
      </c>
      <c r="AO7" s="9">
        <v>3</v>
      </c>
      <c r="AP7" s="9">
        <v>3</v>
      </c>
      <c r="AQ7" s="9">
        <v>3</v>
      </c>
      <c r="AR7" s="10"/>
      <c r="AS7" s="10">
        <v>3</v>
      </c>
      <c r="AT7" s="10">
        <v>3</v>
      </c>
      <c r="AU7" s="13">
        <v>3</v>
      </c>
    </row>
    <row r="8" spans="1:48" x14ac:dyDescent="0.25">
      <c r="A8" s="7">
        <f t="shared" si="0"/>
        <v>6</v>
      </c>
      <c r="B8" s="7">
        <f t="shared" si="1"/>
        <v>2240</v>
      </c>
      <c r="C8" s="7">
        <f t="shared" si="2"/>
        <v>56</v>
      </c>
      <c r="D8" s="8" t="s">
        <v>18</v>
      </c>
      <c r="E8" s="9">
        <v>1</v>
      </c>
      <c r="F8" s="9">
        <v>3</v>
      </c>
      <c r="G8" s="9">
        <v>3</v>
      </c>
      <c r="H8" s="9">
        <v>3</v>
      </c>
      <c r="I8" s="10"/>
      <c r="J8" s="10">
        <v>1</v>
      </c>
      <c r="K8" s="10">
        <v>3</v>
      </c>
      <c r="L8" s="10">
        <v>1</v>
      </c>
      <c r="M8" s="9">
        <v>1</v>
      </c>
      <c r="N8" s="9">
        <v>3</v>
      </c>
      <c r="O8" s="9"/>
      <c r="P8" s="9">
        <v>3</v>
      </c>
      <c r="Q8" s="9"/>
      <c r="R8" s="10">
        <v>1</v>
      </c>
      <c r="S8" s="10">
        <v>3</v>
      </c>
      <c r="T8" s="10"/>
      <c r="U8" s="15">
        <v>1</v>
      </c>
      <c r="V8" s="9">
        <v>2</v>
      </c>
      <c r="W8" s="9">
        <v>2</v>
      </c>
      <c r="X8" s="9">
        <v>2</v>
      </c>
      <c r="Y8" s="9"/>
      <c r="Z8" s="10"/>
      <c r="AA8" s="10">
        <v>2</v>
      </c>
      <c r="AB8" s="10">
        <v>1</v>
      </c>
      <c r="AC8" s="10"/>
      <c r="AD8" s="10"/>
      <c r="AE8" s="9">
        <v>1</v>
      </c>
      <c r="AF8" s="9"/>
      <c r="AG8" s="9"/>
      <c r="AH8" s="9"/>
      <c r="AI8" s="10">
        <v>3</v>
      </c>
      <c r="AJ8" s="10">
        <v>3</v>
      </c>
      <c r="AK8" s="10"/>
      <c r="AL8" s="10">
        <v>1</v>
      </c>
      <c r="AM8" s="9"/>
      <c r="AN8" s="9">
        <v>3</v>
      </c>
      <c r="AO8" s="9">
        <v>3</v>
      </c>
      <c r="AP8" s="9"/>
      <c r="AQ8" s="9"/>
      <c r="AR8" s="10">
        <v>3</v>
      </c>
      <c r="AS8" s="10"/>
      <c r="AT8" s="10"/>
      <c r="AU8" s="13">
        <v>3</v>
      </c>
    </row>
    <row r="9" spans="1:48" x14ac:dyDescent="0.25">
      <c r="A9" s="7">
        <f t="shared" si="0"/>
        <v>29</v>
      </c>
      <c r="B9" s="7">
        <f t="shared" si="1"/>
        <v>120</v>
      </c>
      <c r="C9" s="7">
        <f t="shared" si="2"/>
        <v>5</v>
      </c>
      <c r="D9" s="8" t="s">
        <v>19</v>
      </c>
      <c r="E9" s="9"/>
      <c r="F9" s="9"/>
      <c r="G9" s="9"/>
      <c r="H9" s="9"/>
      <c r="I9" s="10"/>
      <c r="J9" s="10"/>
      <c r="K9" s="10"/>
      <c r="L9" s="10"/>
      <c r="M9" s="9"/>
      <c r="N9" s="9"/>
      <c r="O9" s="9"/>
      <c r="P9" s="9"/>
      <c r="Q9" s="9"/>
      <c r="R9" s="10"/>
      <c r="S9" s="10"/>
      <c r="T9" s="10"/>
      <c r="U9" s="10"/>
      <c r="V9" s="9"/>
      <c r="W9" s="9"/>
      <c r="X9" s="9"/>
      <c r="Y9" s="9"/>
      <c r="Z9" s="10"/>
      <c r="AA9" s="10"/>
      <c r="AB9" s="10"/>
      <c r="AC9" s="10"/>
      <c r="AD9" s="10"/>
      <c r="AE9" s="9"/>
      <c r="AF9" s="9"/>
      <c r="AG9" s="9"/>
      <c r="AH9" s="9"/>
      <c r="AI9" s="10"/>
      <c r="AJ9" s="10"/>
      <c r="AK9" s="10"/>
      <c r="AL9" s="10"/>
      <c r="AM9" s="9"/>
      <c r="AN9" s="9"/>
      <c r="AO9" s="9"/>
      <c r="AP9" s="9"/>
      <c r="AQ9" s="9"/>
      <c r="AR9" s="10">
        <v>3</v>
      </c>
      <c r="AS9" s="10"/>
      <c r="AT9" s="10"/>
      <c r="AU9" s="13">
        <v>2</v>
      </c>
    </row>
    <row r="10" spans="1:48" x14ac:dyDescent="0.25">
      <c r="A10" s="7">
        <f t="shared" si="0"/>
        <v>5</v>
      </c>
      <c r="B10" s="7">
        <f t="shared" si="1"/>
        <v>2200</v>
      </c>
      <c r="C10" s="7">
        <f t="shared" si="2"/>
        <v>70</v>
      </c>
      <c r="D10" s="8" t="s">
        <v>20</v>
      </c>
      <c r="E10" s="9">
        <v>2</v>
      </c>
      <c r="F10" s="9">
        <v>3</v>
      </c>
      <c r="G10" s="9"/>
      <c r="H10" s="9"/>
      <c r="I10" s="10">
        <v>3</v>
      </c>
      <c r="J10" s="10">
        <v>3</v>
      </c>
      <c r="K10" s="10"/>
      <c r="L10" s="10">
        <v>3</v>
      </c>
      <c r="M10" s="9"/>
      <c r="N10" s="9">
        <v>3</v>
      </c>
      <c r="O10" s="9">
        <v>2</v>
      </c>
      <c r="P10" s="9"/>
      <c r="Q10" s="9"/>
      <c r="R10" s="10"/>
      <c r="S10" s="10">
        <v>3</v>
      </c>
      <c r="T10" s="10">
        <v>2</v>
      </c>
      <c r="U10" s="11">
        <v>3</v>
      </c>
      <c r="V10" s="9"/>
      <c r="W10" s="9"/>
      <c r="X10" s="11">
        <v>3</v>
      </c>
      <c r="Y10" s="9"/>
      <c r="Z10" s="11">
        <v>3</v>
      </c>
      <c r="AA10" s="10">
        <v>3</v>
      </c>
      <c r="AB10" s="10">
        <v>3</v>
      </c>
      <c r="AC10" s="10">
        <v>3</v>
      </c>
      <c r="AD10" s="10">
        <v>3</v>
      </c>
      <c r="AE10" s="9"/>
      <c r="AF10" s="9">
        <v>2</v>
      </c>
      <c r="AG10" s="9">
        <v>3</v>
      </c>
      <c r="AH10" s="9"/>
      <c r="AI10" s="10">
        <v>3</v>
      </c>
      <c r="AJ10" s="10">
        <v>3</v>
      </c>
      <c r="AK10" s="10">
        <v>3</v>
      </c>
      <c r="AL10" s="10">
        <v>2</v>
      </c>
      <c r="AM10" s="9"/>
      <c r="AN10" s="9"/>
      <c r="AO10" s="9">
        <v>3</v>
      </c>
      <c r="AP10" s="9"/>
      <c r="AQ10" s="9"/>
      <c r="AR10" s="10"/>
      <c r="AS10" s="10"/>
      <c r="AT10" s="10">
        <v>3</v>
      </c>
      <c r="AU10" s="13">
        <v>3</v>
      </c>
    </row>
    <row r="11" spans="1:48" x14ac:dyDescent="0.25">
      <c r="A11" s="7">
        <f t="shared" si="0"/>
        <v>4</v>
      </c>
      <c r="B11" s="7">
        <f t="shared" si="1"/>
        <v>2300</v>
      </c>
      <c r="C11" s="7">
        <f t="shared" si="2"/>
        <v>77</v>
      </c>
      <c r="D11" s="8" t="s">
        <v>21</v>
      </c>
      <c r="E11" s="9">
        <v>3</v>
      </c>
      <c r="F11" s="9">
        <v>3</v>
      </c>
      <c r="G11" s="9">
        <v>3</v>
      </c>
      <c r="H11" s="9">
        <v>3</v>
      </c>
      <c r="I11" s="10">
        <v>3</v>
      </c>
      <c r="J11" s="10">
        <v>2</v>
      </c>
      <c r="K11" s="10"/>
      <c r="L11" s="10"/>
      <c r="M11" s="9"/>
      <c r="N11" s="9"/>
      <c r="O11" s="9"/>
      <c r="P11" s="9">
        <v>3</v>
      </c>
      <c r="Q11" s="9"/>
      <c r="R11" s="10">
        <v>3</v>
      </c>
      <c r="S11" s="10"/>
      <c r="T11" s="10">
        <v>2</v>
      </c>
      <c r="U11" s="11">
        <v>3</v>
      </c>
      <c r="V11" s="9"/>
      <c r="W11" s="9">
        <v>2</v>
      </c>
      <c r="X11" s="9">
        <v>3</v>
      </c>
      <c r="Y11" s="9"/>
      <c r="Z11" s="10">
        <v>3</v>
      </c>
      <c r="AA11" s="10"/>
      <c r="AB11" s="10"/>
      <c r="AC11" s="10"/>
      <c r="AD11" s="10">
        <v>3</v>
      </c>
      <c r="AE11" s="9">
        <v>3</v>
      </c>
      <c r="AF11" s="9">
        <v>2</v>
      </c>
      <c r="AG11" s="9"/>
      <c r="AH11" s="9">
        <v>3</v>
      </c>
      <c r="AI11" s="10">
        <v>3</v>
      </c>
      <c r="AJ11" s="10"/>
      <c r="AK11" s="10">
        <v>3</v>
      </c>
      <c r="AL11" s="10">
        <v>3</v>
      </c>
      <c r="AM11" s="9"/>
      <c r="AN11" s="9">
        <v>3</v>
      </c>
      <c r="AO11" s="9">
        <v>3</v>
      </c>
      <c r="AP11" s="9">
        <v>3</v>
      </c>
      <c r="AQ11" s="12">
        <v>3</v>
      </c>
      <c r="AR11" s="10">
        <v>3</v>
      </c>
      <c r="AS11" s="10"/>
      <c r="AT11" s="15">
        <v>3</v>
      </c>
      <c r="AU11" s="13">
        <v>3</v>
      </c>
    </row>
    <row r="12" spans="1:48" x14ac:dyDescent="0.25">
      <c r="A12" s="7">
        <f t="shared" si="0"/>
        <v>14</v>
      </c>
      <c r="B12" s="7">
        <f t="shared" si="1"/>
        <v>1100</v>
      </c>
      <c r="C12" s="7">
        <f t="shared" si="2"/>
        <v>30</v>
      </c>
      <c r="D12" s="8" t="s">
        <v>22</v>
      </c>
      <c r="E12" s="9"/>
      <c r="F12" s="9">
        <v>3</v>
      </c>
      <c r="G12" s="9"/>
      <c r="H12" s="9">
        <v>3</v>
      </c>
      <c r="I12" s="10"/>
      <c r="J12" s="10"/>
      <c r="K12" s="10">
        <v>3</v>
      </c>
      <c r="L12" s="10"/>
      <c r="M12" s="9"/>
      <c r="N12" s="9"/>
      <c r="O12" s="9">
        <v>3</v>
      </c>
      <c r="P12" s="9"/>
      <c r="Q12" s="9"/>
      <c r="R12" s="10">
        <v>1</v>
      </c>
      <c r="S12" s="10">
        <v>3</v>
      </c>
      <c r="T12" s="10"/>
      <c r="U12" s="15">
        <v>1</v>
      </c>
      <c r="V12" s="9"/>
      <c r="W12" s="9">
        <v>2</v>
      </c>
      <c r="X12" s="9"/>
      <c r="Y12" s="9"/>
      <c r="Z12" s="10"/>
      <c r="AA12" s="10"/>
      <c r="AB12" s="10"/>
      <c r="AC12" s="10"/>
      <c r="AD12" s="10"/>
      <c r="AE12" s="9">
        <v>1</v>
      </c>
      <c r="AF12" s="9"/>
      <c r="AG12" s="9"/>
      <c r="AH12" s="9"/>
      <c r="AI12" s="10"/>
      <c r="AJ12" s="10"/>
      <c r="AK12" s="10"/>
      <c r="AL12" s="10">
        <v>1</v>
      </c>
      <c r="AM12" s="9"/>
      <c r="AN12" s="9">
        <v>3</v>
      </c>
      <c r="AO12" s="9"/>
      <c r="AP12" s="9"/>
      <c r="AQ12" s="9"/>
      <c r="AR12" s="10">
        <v>3</v>
      </c>
      <c r="AS12" s="10"/>
      <c r="AT12" s="10"/>
      <c r="AU12" s="13">
        <v>3</v>
      </c>
    </row>
    <row r="13" spans="1:48" x14ac:dyDescent="0.25">
      <c r="A13" s="7">
        <f t="shared" si="0"/>
        <v>16</v>
      </c>
      <c r="B13" s="7">
        <f t="shared" si="1"/>
        <v>685</v>
      </c>
      <c r="C13" s="7">
        <f t="shared" si="2"/>
        <v>23</v>
      </c>
      <c r="D13" s="8" t="s">
        <v>23</v>
      </c>
      <c r="E13" s="9"/>
      <c r="F13" s="9"/>
      <c r="G13" s="9"/>
      <c r="H13" s="9"/>
      <c r="I13" s="10"/>
      <c r="J13" s="10"/>
      <c r="K13" s="10"/>
      <c r="L13" s="10">
        <v>3</v>
      </c>
      <c r="M13" s="9"/>
      <c r="N13" s="9">
        <v>3</v>
      </c>
      <c r="O13" s="9">
        <v>3</v>
      </c>
      <c r="P13" s="9"/>
      <c r="Q13" s="9"/>
      <c r="R13" s="10"/>
      <c r="S13" s="10">
        <v>3</v>
      </c>
      <c r="T13" s="10"/>
      <c r="U13" s="14">
        <v>2</v>
      </c>
      <c r="V13" s="9"/>
      <c r="W13" s="9"/>
      <c r="X13" s="9">
        <v>3</v>
      </c>
      <c r="Y13" s="9"/>
      <c r="Z13" s="11">
        <v>3</v>
      </c>
      <c r="AA13" s="10"/>
      <c r="AB13" s="10"/>
      <c r="AC13" s="10"/>
      <c r="AD13" s="10"/>
      <c r="AE13" s="9"/>
      <c r="AF13" s="9"/>
      <c r="AG13" s="9"/>
      <c r="AH13" s="9"/>
      <c r="AI13" s="10"/>
      <c r="AJ13" s="10"/>
      <c r="AK13" s="10"/>
      <c r="AL13" s="10"/>
      <c r="AM13" s="9"/>
      <c r="AN13" s="9"/>
      <c r="AO13" s="9"/>
      <c r="AP13" s="9"/>
      <c r="AQ13" s="9"/>
      <c r="AR13" s="10"/>
      <c r="AS13" s="10"/>
      <c r="AT13" s="10"/>
      <c r="AU13" s="13">
        <v>3</v>
      </c>
    </row>
    <row r="14" spans="1:48" x14ac:dyDescent="0.25">
      <c r="A14" s="7">
        <f t="shared" si="0"/>
        <v>9</v>
      </c>
      <c r="B14" s="7">
        <f t="shared" si="1"/>
        <v>1565</v>
      </c>
      <c r="C14" s="7">
        <f t="shared" si="2"/>
        <v>51</v>
      </c>
      <c r="D14" s="8" t="s">
        <v>24</v>
      </c>
      <c r="E14" s="9"/>
      <c r="F14" s="9">
        <v>3</v>
      </c>
      <c r="G14" s="9">
        <v>3</v>
      </c>
      <c r="H14" s="9">
        <v>3</v>
      </c>
      <c r="I14" s="10">
        <v>3</v>
      </c>
      <c r="J14" s="10"/>
      <c r="K14" s="10">
        <v>2</v>
      </c>
      <c r="L14" s="10"/>
      <c r="M14" s="9"/>
      <c r="N14" s="9">
        <v>3</v>
      </c>
      <c r="O14" s="9"/>
      <c r="P14" s="9"/>
      <c r="Q14" s="9"/>
      <c r="R14" s="10"/>
      <c r="S14" s="10">
        <v>3</v>
      </c>
      <c r="T14" s="10"/>
      <c r="U14" s="10"/>
      <c r="V14" s="9">
        <v>2</v>
      </c>
      <c r="W14" s="9"/>
      <c r="X14" s="9"/>
      <c r="Y14" s="9">
        <v>1</v>
      </c>
      <c r="Z14" s="10">
        <v>3</v>
      </c>
      <c r="AA14" s="10">
        <v>3</v>
      </c>
      <c r="AB14" s="10"/>
      <c r="AC14" s="10"/>
      <c r="AD14" s="10"/>
      <c r="AE14" s="9"/>
      <c r="AF14" s="9">
        <v>1</v>
      </c>
      <c r="AG14" s="9"/>
      <c r="AH14" s="9">
        <v>3</v>
      </c>
      <c r="AI14" s="10">
        <v>3</v>
      </c>
      <c r="AJ14" s="10"/>
      <c r="AK14" s="10">
        <v>3</v>
      </c>
      <c r="AL14" s="10"/>
      <c r="AM14" s="9"/>
      <c r="AN14" s="9">
        <v>3</v>
      </c>
      <c r="AO14" s="9"/>
      <c r="AP14" s="9"/>
      <c r="AQ14" s="9">
        <v>3</v>
      </c>
      <c r="AR14" s="10"/>
      <c r="AS14" s="10"/>
      <c r="AT14" s="10">
        <v>3</v>
      </c>
      <c r="AU14" s="13">
        <v>3</v>
      </c>
    </row>
    <row r="15" spans="1:48" x14ac:dyDescent="0.25">
      <c r="A15" s="7">
        <f t="shared" si="0"/>
        <v>10</v>
      </c>
      <c r="B15" s="7">
        <f t="shared" si="1"/>
        <v>1295</v>
      </c>
      <c r="C15" s="7">
        <f t="shared" si="2"/>
        <v>48</v>
      </c>
      <c r="D15" s="8" t="s">
        <v>25</v>
      </c>
      <c r="E15" s="10">
        <v>3</v>
      </c>
      <c r="F15" s="10">
        <v>3</v>
      </c>
      <c r="G15" s="10"/>
      <c r="H15" s="10"/>
      <c r="I15" s="9">
        <v>3</v>
      </c>
      <c r="J15" s="9">
        <v>3</v>
      </c>
      <c r="K15" s="9"/>
      <c r="L15" s="9"/>
      <c r="M15" s="10"/>
      <c r="N15" s="10">
        <v>3</v>
      </c>
      <c r="O15" s="10"/>
      <c r="P15" s="10"/>
      <c r="Q15" s="10"/>
      <c r="R15" s="9"/>
      <c r="S15" s="9">
        <v>3</v>
      </c>
      <c r="T15" s="9"/>
      <c r="U15" s="9"/>
      <c r="V15" s="10"/>
      <c r="W15" s="10"/>
      <c r="X15" s="10"/>
      <c r="Y15" s="10"/>
      <c r="Z15" s="11">
        <v>3</v>
      </c>
      <c r="AA15" s="9">
        <v>3</v>
      </c>
      <c r="AB15" s="9"/>
      <c r="AC15" s="9"/>
      <c r="AD15" s="9">
        <v>3</v>
      </c>
      <c r="AE15" s="10"/>
      <c r="AF15" s="10"/>
      <c r="AG15" s="10">
        <v>3</v>
      </c>
      <c r="AH15" s="10"/>
      <c r="AI15" s="9">
        <v>3</v>
      </c>
      <c r="AJ15" s="9">
        <v>3</v>
      </c>
      <c r="AK15" s="9"/>
      <c r="AL15" s="9">
        <v>3</v>
      </c>
      <c r="AM15" s="10"/>
      <c r="AN15" s="10"/>
      <c r="AO15" s="10">
        <v>3</v>
      </c>
      <c r="AP15" s="10"/>
      <c r="AQ15" s="10"/>
      <c r="AR15" s="9"/>
      <c r="AS15" s="9"/>
      <c r="AT15" s="9">
        <v>3</v>
      </c>
      <c r="AU15" s="13">
        <v>3</v>
      </c>
    </row>
    <row r="16" spans="1:48" x14ac:dyDescent="0.25">
      <c r="A16" s="7">
        <f t="shared" si="0"/>
        <v>12</v>
      </c>
      <c r="B16" s="7">
        <f t="shared" si="1"/>
        <v>1130</v>
      </c>
      <c r="C16" s="7">
        <f t="shared" si="2"/>
        <v>35</v>
      </c>
      <c r="D16" s="8" t="s">
        <v>26</v>
      </c>
      <c r="E16" s="10"/>
      <c r="F16" s="10">
        <v>1</v>
      </c>
      <c r="G16" s="10">
        <v>3</v>
      </c>
      <c r="H16" s="10"/>
      <c r="I16" s="9">
        <v>3</v>
      </c>
      <c r="J16" s="9"/>
      <c r="K16" s="9">
        <v>3</v>
      </c>
      <c r="L16" s="9">
        <v>3</v>
      </c>
      <c r="M16" s="10"/>
      <c r="N16" s="10"/>
      <c r="O16" s="10"/>
      <c r="P16" s="10"/>
      <c r="Q16" s="10"/>
      <c r="R16" s="9">
        <v>2</v>
      </c>
      <c r="S16" s="9"/>
      <c r="T16" s="9"/>
      <c r="U16" s="11">
        <v>3</v>
      </c>
      <c r="V16" s="10"/>
      <c r="W16" s="10"/>
      <c r="X16" s="10"/>
      <c r="Y16" s="10"/>
      <c r="Z16" s="9"/>
      <c r="AA16" s="9"/>
      <c r="AB16" s="11">
        <v>3</v>
      </c>
      <c r="AC16" s="9"/>
      <c r="AD16" s="9"/>
      <c r="AE16" s="10"/>
      <c r="AF16" s="10"/>
      <c r="AG16" s="10"/>
      <c r="AH16" s="10"/>
      <c r="AI16" s="9"/>
      <c r="AJ16" s="9"/>
      <c r="AK16" s="9">
        <v>3</v>
      </c>
      <c r="AL16" s="9">
        <v>3</v>
      </c>
      <c r="AM16" s="10"/>
      <c r="AN16" s="10"/>
      <c r="AO16" s="10">
        <v>3</v>
      </c>
      <c r="AP16" s="10"/>
      <c r="AQ16" s="10"/>
      <c r="AR16" s="9"/>
      <c r="AS16" s="9">
        <v>2</v>
      </c>
      <c r="AT16" s="9"/>
      <c r="AU16" s="13">
        <v>3</v>
      </c>
    </row>
    <row r="17" spans="1:47" x14ac:dyDescent="0.25">
      <c r="A17" s="7">
        <f t="shared" si="0"/>
        <v>41</v>
      </c>
      <c r="B17" s="7">
        <f t="shared" si="1"/>
        <v>0</v>
      </c>
      <c r="C17" s="7">
        <f t="shared" si="2"/>
        <v>0</v>
      </c>
      <c r="D17" s="8" t="s">
        <v>27</v>
      </c>
      <c r="E17" s="10"/>
      <c r="F17" s="10"/>
      <c r="G17" s="10"/>
      <c r="H17" s="10"/>
      <c r="I17" s="9"/>
      <c r="J17" s="9"/>
      <c r="K17" s="9"/>
      <c r="L17" s="9"/>
      <c r="M17" s="10"/>
      <c r="N17" s="10"/>
      <c r="O17" s="10"/>
      <c r="P17" s="10"/>
      <c r="Q17" s="10"/>
      <c r="R17" s="9"/>
      <c r="S17" s="9"/>
      <c r="T17" s="9"/>
      <c r="U17" s="9"/>
      <c r="V17" s="10"/>
      <c r="W17" s="10"/>
      <c r="X17" s="10"/>
      <c r="Y17" s="10"/>
      <c r="Z17" s="9"/>
      <c r="AA17" s="9"/>
      <c r="AB17" s="9"/>
      <c r="AC17" s="9"/>
      <c r="AD17" s="9"/>
      <c r="AE17" s="10"/>
      <c r="AF17" s="10"/>
      <c r="AG17" s="10"/>
      <c r="AH17" s="10"/>
      <c r="AI17" s="9"/>
      <c r="AJ17" s="9"/>
      <c r="AK17" s="9"/>
      <c r="AL17" s="9"/>
      <c r="AM17" s="10"/>
      <c r="AN17" s="10"/>
      <c r="AO17" s="10"/>
      <c r="AP17" s="10"/>
      <c r="AQ17" s="10"/>
      <c r="AR17" s="9"/>
      <c r="AS17" s="9"/>
      <c r="AT17" s="9"/>
      <c r="AU17" s="13"/>
    </row>
    <row r="18" spans="1:47" x14ac:dyDescent="0.25">
      <c r="A18" s="7">
        <f t="shared" si="0"/>
        <v>20</v>
      </c>
      <c r="B18" s="7">
        <f t="shared" si="1"/>
        <v>705</v>
      </c>
      <c r="C18" s="7">
        <f t="shared" si="2"/>
        <v>16</v>
      </c>
      <c r="D18" s="8" t="s">
        <v>28</v>
      </c>
      <c r="E18" s="10">
        <v>1</v>
      </c>
      <c r="F18" s="10">
        <v>3</v>
      </c>
      <c r="G18" s="10">
        <v>1</v>
      </c>
      <c r="H18" s="10">
        <v>2</v>
      </c>
      <c r="I18" s="9"/>
      <c r="J18" s="9"/>
      <c r="K18" s="9"/>
      <c r="L18" s="9"/>
      <c r="M18" s="10"/>
      <c r="N18" s="10">
        <v>3</v>
      </c>
      <c r="O18" s="10"/>
      <c r="P18" s="10">
        <v>2</v>
      </c>
      <c r="Q18" s="10"/>
      <c r="R18" s="9"/>
      <c r="S18" s="9"/>
      <c r="T18" s="9"/>
      <c r="U18" s="9"/>
      <c r="V18" s="10">
        <v>1</v>
      </c>
      <c r="W18" s="10"/>
      <c r="X18" s="10"/>
      <c r="Y18" s="10"/>
      <c r="Z18" s="9"/>
      <c r="AA18" s="9"/>
      <c r="AB18" s="9"/>
      <c r="AC18" s="9"/>
      <c r="AD18" s="9"/>
      <c r="AE18" s="10">
        <v>1</v>
      </c>
      <c r="AF18" s="10"/>
      <c r="AG18" s="10"/>
      <c r="AH18" s="10"/>
      <c r="AI18" s="9"/>
      <c r="AJ18" s="9"/>
      <c r="AK18" s="9"/>
      <c r="AL18" s="9"/>
      <c r="AM18" s="10"/>
      <c r="AN18" s="10">
        <v>2</v>
      </c>
      <c r="AO18" s="10"/>
      <c r="AP18" s="10"/>
      <c r="AQ18" s="10"/>
      <c r="AR18" s="9"/>
      <c r="AS18" s="9"/>
      <c r="AT18" s="9"/>
      <c r="AU18" s="13"/>
    </row>
    <row r="19" spans="1:47" x14ac:dyDescent="0.25">
      <c r="A19" s="7">
        <f t="shared" si="0"/>
        <v>30</v>
      </c>
      <c r="B19" s="7">
        <f t="shared" si="1"/>
        <v>335</v>
      </c>
      <c r="C19" s="7">
        <f t="shared" si="2"/>
        <v>4</v>
      </c>
      <c r="D19" s="8" t="s">
        <v>29</v>
      </c>
      <c r="E19" s="10"/>
      <c r="F19" s="10"/>
      <c r="G19" s="10"/>
      <c r="H19" s="10">
        <v>1</v>
      </c>
      <c r="I19" s="9"/>
      <c r="J19" s="9"/>
      <c r="K19" s="9">
        <v>1</v>
      </c>
      <c r="L19" s="9">
        <v>1</v>
      </c>
      <c r="M19" s="10"/>
      <c r="N19" s="10"/>
      <c r="O19" s="10"/>
      <c r="P19" s="10"/>
      <c r="Q19" s="10"/>
      <c r="R19" s="9"/>
      <c r="S19" s="9"/>
      <c r="T19" s="9"/>
      <c r="U19" s="15">
        <v>1</v>
      </c>
      <c r="V19" s="10"/>
      <c r="W19" s="10"/>
      <c r="X19" s="10"/>
      <c r="Y19" s="10"/>
      <c r="Z19" s="9"/>
      <c r="AA19" s="9"/>
      <c r="AB19" s="9"/>
      <c r="AC19" s="9"/>
      <c r="AD19" s="9"/>
      <c r="AE19" s="10"/>
      <c r="AF19" s="10"/>
      <c r="AG19" s="10"/>
      <c r="AH19" s="10"/>
      <c r="AI19" s="9"/>
      <c r="AJ19" s="9"/>
      <c r="AK19" s="9"/>
      <c r="AL19" s="9"/>
      <c r="AM19" s="10"/>
      <c r="AN19" s="10"/>
      <c r="AO19" s="10"/>
      <c r="AP19" s="10"/>
      <c r="AQ19" s="10"/>
      <c r="AR19" s="9"/>
      <c r="AS19" s="9"/>
      <c r="AT19" s="9"/>
      <c r="AU19" s="13"/>
    </row>
    <row r="20" spans="1:47" x14ac:dyDescent="0.25">
      <c r="A20" s="7">
        <f t="shared" si="0"/>
        <v>31</v>
      </c>
      <c r="B20" s="7">
        <f t="shared" si="1"/>
        <v>120</v>
      </c>
      <c r="C20" s="7">
        <f t="shared" si="2"/>
        <v>3</v>
      </c>
      <c r="D20" s="8" t="s">
        <v>30</v>
      </c>
      <c r="E20" s="10"/>
      <c r="F20" s="10"/>
      <c r="G20" s="10">
        <v>2</v>
      </c>
      <c r="H20" s="10">
        <v>1</v>
      </c>
      <c r="I20" s="9"/>
      <c r="J20" s="9"/>
      <c r="K20" s="9"/>
      <c r="L20" s="9"/>
      <c r="M20" s="10"/>
      <c r="N20" s="10"/>
      <c r="O20" s="10"/>
      <c r="P20" s="10"/>
      <c r="Q20" s="10"/>
      <c r="R20" s="9"/>
      <c r="S20" s="9"/>
      <c r="T20" s="9"/>
      <c r="U20" s="9"/>
      <c r="V20" s="10"/>
      <c r="W20" s="10"/>
      <c r="X20" s="10"/>
      <c r="Y20" s="10"/>
      <c r="Z20" s="9"/>
      <c r="AA20" s="9"/>
      <c r="AB20" s="9"/>
      <c r="AC20" s="9"/>
      <c r="AD20" s="9"/>
      <c r="AE20" s="10"/>
      <c r="AF20" s="10"/>
      <c r="AG20" s="10"/>
      <c r="AH20" s="10"/>
      <c r="AI20" s="9"/>
      <c r="AJ20" s="9"/>
      <c r="AK20" s="9"/>
      <c r="AL20" s="9"/>
      <c r="AM20" s="10"/>
      <c r="AN20" s="10"/>
      <c r="AO20" s="10"/>
      <c r="AP20" s="10"/>
      <c r="AQ20" s="10"/>
      <c r="AR20" s="9"/>
      <c r="AS20" s="9"/>
      <c r="AT20" s="9"/>
      <c r="AU20" s="13"/>
    </row>
    <row r="21" spans="1:47" x14ac:dyDescent="0.25">
      <c r="A21" s="7">
        <f t="shared" si="0"/>
        <v>11</v>
      </c>
      <c r="B21" s="7">
        <f t="shared" si="1"/>
        <v>1225</v>
      </c>
      <c r="C21" s="7">
        <f t="shared" si="2"/>
        <v>38</v>
      </c>
      <c r="D21" s="8" t="s">
        <v>31</v>
      </c>
      <c r="E21" s="10">
        <v>3</v>
      </c>
      <c r="F21" s="10">
        <v>3</v>
      </c>
      <c r="G21" s="10">
        <v>2</v>
      </c>
      <c r="H21" s="10">
        <v>3</v>
      </c>
      <c r="I21" s="9">
        <v>3</v>
      </c>
      <c r="J21" s="9">
        <v>3</v>
      </c>
      <c r="K21" s="9">
        <v>3</v>
      </c>
      <c r="L21" s="9"/>
      <c r="M21" s="10"/>
      <c r="N21" s="10"/>
      <c r="O21" s="10"/>
      <c r="P21" s="10"/>
      <c r="Q21" s="10"/>
      <c r="R21" s="9"/>
      <c r="S21" s="9"/>
      <c r="T21" s="9"/>
      <c r="U21" s="11">
        <v>3</v>
      </c>
      <c r="V21" s="10"/>
      <c r="W21" s="10"/>
      <c r="X21" s="10"/>
      <c r="Y21" s="10">
        <v>2</v>
      </c>
      <c r="Z21" s="9"/>
      <c r="AA21" s="9">
        <v>3</v>
      </c>
      <c r="AB21" s="9">
        <v>3</v>
      </c>
      <c r="AC21" s="9"/>
      <c r="AD21" s="9">
        <v>3</v>
      </c>
      <c r="AE21" s="10">
        <v>2</v>
      </c>
      <c r="AF21" s="10"/>
      <c r="AG21" s="10"/>
      <c r="AH21" s="10"/>
      <c r="AI21" s="9"/>
      <c r="AJ21" s="9"/>
      <c r="AK21" s="9">
        <v>2</v>
      </c>
      <c r="AL21" s="9"/>
      <c r="AM21" s="10"/>
      <c r="AN21" s="10"/>
      <c r="AO21" s="10"/>
      <c r="AP21" s="10"/>
      <c r="AQ21" s="10"/>
      <c r="AR21" s="9"/>
      <c r="AS21" s="9"/>
      <c r="AT21" s="9"/>
      <c r="AU21" s="13"/>
    </row>
    <row r="22" spans="1:47" x14ac:dyDescent="0.25">
      <c r="A22" s="7">
        <f t="shared" si="0"/>
        <v>15</v>
      </c>
      <c r="B22" s="7">
        <f t="shared" si="1"/>
        <v>580</v>
      </c>
      <c r="C22" s="7">
        <f t="shared" si="2"/>
        <v>24</v>
      </c>
      <c r="D22" s="8" t="s">
        <v>32</v>
      </c>
      <c r="E22" s="10">
        <v>3</v>
      </c>
      <c r="F22" s="10">
        <v>3</v>
      </c>
      <c r="G22" s="10">
        <v>3</v>
      </c>
      <c r="H22" s="10">
        <v>3</v>
      </c>
      <c r="I22" s="9"/>
      <c r="J22" s="9">
        <v>3</v>
      </c>
      <c r="K22" s="9"/>
      <c r="L22" s="9"/>
      <c r="M22" s="10"/>
      <c r="N22" s="10"/>
      <c r="O22" s="10"/>
      <c r="P22" s="10"/>
      <c r="Q22" s="10"/>
      <c r="R22" s="9"/>
      <c r="S22" s="9"/>
      <c r="T22" s="9"/>
      <c r="U22" s="9"/>
      <c r="V22" s="10"/>
      <c r="W22" s="10"/>
      <c r="X22" s="10"/>
      <c r="Y22" s="10"/>
      <c r="Z22" s="9"/>
      <c r="AA22" s="9"/>
      <c r="AB22" s="9"/>
      <c r="AC22" s="9"/>
      <c r="AD22" s="9"/>
      <c r="AE22" s="10"/>
      <c r="AF22" s="10"/>
      <c r="AG22" s="10"/>
      <c r="AH22" s="10"/>
      <c r="AI22" s="9"/>
      <c r="AJ22" s="9"/>
      <c r="AK22" s="9"/>
      <c r="AL22" s="9"/>
      <c r="AM22" s="10"/>
      <c r="AN22" s="10">
        <v>3</v>
      </c>
      <c r="AO22" s="10">
        <v>3</v>
      </c>
      <c r="AP22" s="10"/>
      <c r="AQ22" s="10"/>
      <c r="AR22" s="9"/>
      <c r="AS22" s="9"/>
      <c r="AT22" s="9"/>
      <c r="AU22" s="13">
        <v>3</v>
      </c>
    </row>
    <row r="23" spans="1:47" x14ac:dyDescent="0.25">
      <c r="A23" s="7">
        <f t="shared" si="0"/>
        <v>23</v>
      </c>
      <c r="B23" s="7">
        <f t="shared" si="1"/>
        <v>480</v>
      </c>
      <c r="C23" s="7">
        <f t="shared" si="2"/>
        <v>11</v>
      </c>
      <c r="D23" s="8" t="s">
        <v>33</v>
      </c>
      <c r="E23" s="10"/>
      <c r="F23" s="10"/>
      <c r="G23" s="10"/>
      <c r="H23" s="10"/>
      <c r="I23" s="9"/>
      <c r="J23" s="9"/>
      <c r="K23" s="9"/>
      <c r="L23" s="9">
        <v>3</v>
      </c>
      <c r="M23" s="10">
        <v>3</v>
      </c>
      <c r="N23" s="10"/>
      <c r="O23" s="10"/>
      <c r="P23" s="10"/>
      <c r="Q23" s="10"/>
      <c r="R23" s="9"/>
      <c r="S23" s="9"/>
      <c r="T23" s="9"/>
      <c r="U23" s="9"/>
      <c r="V23" s="10"/>
      <c r="W23" s="10"/>
      <c r="X23" s="10"/>
      <c r="Y23" s="10">
        <v>1</v>
      </c>
      <c r="Z23" s="9"/>
      <c r="AA23" s="9"/>
      <c r="AB23" s="9"/>
      <c r="AC23" s="9"/>
      <c r="AD23" s="9"/>
      <c r="AE23" s="10"/>
      <c r="AF23" s="10"/>
      <c r="AG23" s="10"/>
      <c r="AH23" s="10"/>
      <c r="AI23" s="9">
        <v>3</v>
      </c>
      <c r="AJ23" s="9"/>
      <c r="AK23" s="9">
        <v>1</v>
      </c>
      <c r="AL23" s="9"/>
      <c r="AM23" s="10"/>
      <c r="AN23" s="10"/>
      <c r="AO23" s="10"/>
      <c r="AP23" s="10"/>
      <c r="AQ23" s="10"/>
      <c r="AR23" s="9"/>
      <c r="AS23" s="9"/>
      <c r="AT23" s="9"/>
      <c r="AU23" s="13"/>
    </row>
    <row r="24" spans="1:47" x14ac:dyDescent="0.25">
      <c r="A24" s="7">
        <f t="shared" si="0"/>
        <v>6</v>
      </c>
      <c r="B24" s="7">
        <f t="shared" si="1"/>
        <v>1600</v>
      </c>
      <c r="C24" s="7">
        <f t="shared" si="2"/>
        <v>56</v>
      </c>
      <c r="D24" s="8" t="s">
        <v>34</v>
      </c>
      <c r="E24" s="10"/>
      <c r="F24" s="10">
        <v>3</v>
      </c>
      <c r="G24" s="10">
        <v>3</v>
      </c>
      <c r="H24" s="10"/>
      <c r="I24" s="9"/>
      <c r="J24" s="9"/>
      <c r="K24" s="9">
        <v>3</v>
      </c>
      <c r="L24" s="9">
        <v>3</v>
      </c>
      <c r="M24" s="10">
        <v>3</v>
      </c>
      <c r="N24" s="10">
        <v>3</v>
      </c>
      <c r="O24" s="10">
        <v>3</v>
      </c>
      <c r="P24" s="10">
        <v>3</v>
      </c>
      <c r="Q24" s="10"/>
      <c r="R24" s="9"/>
      <c r="S24" s="9">
        <v>2</v>
      </c>
      <c r="T24" s="9">
        <v>3</v>
      </c>
      <c r="U24" s="14">
        <v>3</v>
      </c>
      <c r="V24" s="10"/>
      <c r="W24" s="10"/>
      <c r="X24" s="10">
        <v>3</v>
      </c>
      <c r="Y24" s="10"/>
      <c r="Z24" s="9">
        <v>3</v>
      </c>
      <c r="AA24" s="9"/>
      <c r="AB24" s="9"/>
      <c r="AC24" s="9"/>
      <c r="AD24" s="9"/>
      <c r="AE24" s="10"/>
      <c r="AF24" s="10">
        <v>3</v>
      </c>
      <c r="AG24" s="10"/>
      <c r="AH24" s="10"/>
      <c r="AI24" s="9"/>
      <c r="AJ24" s="9">
        <v>3</v>
      </c>
      <c r="AK24" s="9">
        <v>3</v>
      </c>
      <c r="AL24" s="9"/>
      <c r="AM24" s="10"/>
      <c r="AN24" s="10">
        <v>3</v>
      </c>
      <c r="AO24" s="10"/>
      <c r="AP24" s="10"/>
      <c r="AQ24" s="10"/>
      <c r="AR24" s="9"/>
      <c r="AS24" s="9"/>
      <c r="AT24" s="9">
        <v>3</v>
      </c>
      <c r="AU24" s="13">
        <v>3</v>
      </c>
    </row>
    <row r="25" spans="1:47" x14ac:dyDescent="0.25">
      <c r="A25" s="7">
        <f t="shared" si="0"/>
        <v>21</v>
      </c>
      <c r="B25" s="7">
        <f t="shared" si="1"/>
        <v>410</v>
      </c>
      <c r="C25" s="7">
        <f t="shared" si="2"/>
        <v>15</v>
      </c>
      <c r="D25" s="8" t="s">
        <v>35</v>
      </c>
      <c r="E25" s="9"/>
      <c r="F25" s="9"/>
      <c r="G25" s="9">
        <v>3</v>
      </c>
      <c r="H25" s="9"/>
      <c r="I25" s="10"/>
      <c r="J25" s="10"/>
      <c r="K25" s="10">
        <v>3</v>
      </c>
      <c r="L25" s="10"/>
      <c r="M25" s="9"/>
      <c r="N25" s="9"/>
      <c r="O25" s="9"/>
      <c r="P25" s="9"/>
      <c r="Q25" s="9"/>
      <c r="R25" s="10"/>
      <c r="S25" s="10"/>
      <c r="T25" s="10"/>
      <c r="U25" s="10"/>
      <c r="V25" s="9"/>
      <c r="W25" s="9"/>
      <c r="X25" s="9"/>
      <c r="Y25" s="9"/>
      <c r="Z25" s="10"/>
      <c r="AA25" s="10">
        <v>3</v>
      </c>
      <c r="AB25" s="10"/>
      <c r="AC25" s="10"/>
      <c r="AD25" s="16"/>
      <c r="AE25" s="9"/>
      <c r="AF25" s="9"/>
      <c r="AG25" s="9"/>
      <c r="AH25" s="9"/>
      <c r="AI25" s="10"/>
      <c r="AJ25" s="10"/>
      <c r="AK25" s="10">
        <v>3</v>
      </c>
      <c r="AL25" s="10">
        <v>3</v>
      </c>
      <c r="AM25" s="9"/>
      <c r="AN25" s="9"/>
      <c r="AO25" s="9"/>
      <c r="AP25" s="9"/>
      <c r="AQ25" s="9"/>
      <c r="AR25" s="10"/>
      <c r="AS25" s="10"/>
      <c r="AT25" s="10"/>
      <c r="AU25" s="13"/>
    </row>
    <row r="26" spans="1:47" x14ac:dyDescent="0.25">
      <c r="A26" s="7">
        <f t="shared" si="0"/>
        <v>12</v>
      </c>
      <c r="B26" s="7">
        <f t="shared" si="1"/>
        <v>1180</v>
      </c>
      <c r="C26" s="7">
        <f t="shared" si="2"/>
        <v>35</v>
      </c>
      <c r="D26" s="8" t="s">
        <v>36</v>
      </c>
      <c r="E26" s="9"/>
      <c r="F26" s="9"/>
      <c r="G26" s="9"/>
      <c r="H26" s="9"/>
      <c r="I26" s="10"/>
      <c r="J26" s="10"/>
      <c r="K26" s="10">
        <v>3</v>
      </c>
      <c r="L26" s="10">
        <v>3</v>
      </c>
      <c r="M26" s="9"/>
      <c r="N26" s="9">
        <v>3</v>
      </c>
      <c r="O26" s="9">
        <v>3</v>
      </c>
      <c r="P26" s="9"/>
      <c r="Q26" s="9"/>
      <c r="R26" s="10">
        <v>3</v>
      </c>
      <c r="S26" s="10"/>
      <c r="T26" s="10"/>
      <c r="U26" s="10"/>
      <c r="V26" s="9">
        <v>2</v>
      </c>
      <c r="W26" s="9"/>
      <c r="X26" s="9">
        <v>2</v>
      </c>
      <c r="Y26" s="9"/>
      <c r="Z26" s="10"/>
      <c r="AA26" s="10"/>
      <c r="AB26" s="10"/>
      <c r="AC26" s="10"/>
      <c r="AD26" s="16"/>
      <c r="AE26" s="9">
        <v>1</v>
      </c>
      <c r="AF26" s="9">
        <v>3</v>
      </c>
      <c r="AG26" s="9"/>
      <c r="AH26" s="9">
        <v>3</v>
      </c>
      <c r="AI26" s="10">
        <v>3</v>
      </c>
      <c r="AJ26" s="10"/>
      <c r="AK26" s="10"/>
      <c r="AL26" s="10"/>
      <c r="AM26" s="9"/>
      <c r="AN26" s="9">
        <v>3</v>
      </c>
      <c r="AO26" s="9"/>
      <c r="AP26" s="9"/>
      <c r="AQ26" s="9"/>
      <c r="AR26" s="10"/>
      <c r="AS26" s="10"/>
      <c r="AT26" s="10"/>
      <c r="AU26" s="13">
        <v>3</v>
      </c>
    </row>
    <row r="27" spans="1:47" x14ac:dyDescent="0.25">
      <c r="A27" s="7">
        <f t="shared" si="0"/>
        <v>26</v>
      </c>
      <c r="B27" s="7">
        <f t="shared" si="1"/>
        <v>210</v>
      </c>
      <c r="C27" s="7">
        <f t="shared" si="2"/>
        <v>8</v>
      </c>
      <c r="D27" s="8" t="s">
        <v>37</v>
      </c>
      <c r="E27" s="9"/>
      <c r="F27" s="9"/>
      <c r="G27" s="9"/>
      <c r="H27" s="9"/>
      <c r="I27" s="10">
        <v>2</v>
      </c>
      <c r="J27" s="10"/>
      <c r="K27" s="10"/>
      <c r="L27" s="10"/>
      <c r="M27" s="9"/>
      <c r="N27" s="9"/>
      <c r="O27" s="9"/>
      <c r="P27" s="9"/>
      <c r="Q27" s="9"/>
      <c r="R27" s="10"/>
      <c r="S27" s="10"/>
      <c r="T27" s="10"/>
      <c r="U27" s="10"/>
      <c r="V27" s="9"/>
      <c r="W27" s="9"/>
      <c r="X27" s="9"/>
      <c r="Y27" s="9"/>
      <c r="Z27" s="10"/>
      <c r="AA27" s="10"/>
      <c r="AB27" s="10"/>
      <c r="AC27" s="10"/>
      <c r="AD27" s="16"/>
      <c r="AE27" s="9"/>
      <c r="AF27" s="9"/>
      <c r="AG27" s="9"/>
      <c r="AH27" s="9"/>
      <c r="AI27" s="10"/>
      <c r="AJ27" s="10"/>
      <c r="AK27" s="10"/>
      <c r="AL27" s="10"/>
      <c r="AM27" s="9"/>
      <c r="AN27" s="9"/>
      <c r="AO27" s="9"/>
      <c r="AP27" s="9"/>
      <c r="AQ27" s="12">
        <v>3</v>
      </c>
      <c r="AR27" s="10"/>
      <c r="AS27" s="10"/>
      <c r="AT27" s="10"/>
      <c r="AU27" s="13">
        <v>3</v>
      </c>
    </row>
    <row r="28" spans="1:47" x14ac:dyDescent="0.25">
      <c r="A28" s="7">
        <f t="shared" si="0"/>
        <v>17</v>
      </c>
      <c r="B28" s="7">
        <f t="shared" si="1"/>
        <v>510</v>
      </c>
      <c r="C28" s="7">
        <f t="shared" si="2"/>
        <v>19</v>
      </c>
      <c r="D28" s="8" t="s">
        <v>38</v>
      </c>
      <c r="E28" s="9"/>
      <c r="F28" s="9"/>
      <c r="G28" s="9">
        <v>3</v>
      </c>
      <c r="H28" s="9"/>
      <c r="I28" s="10"/>
      <c r="J28" s="10">
        <v>1</v>
      </c>
      <c r="K28" s="10"/>
      <c r="L28" s="10"/>
      <c r="M28" s="9"/>
      <c r="N28" s="9"/>
      <c r="O28" s="9"/>
      <c r="P28" s="9"/>
      <c r="Q28" s="9"/>
      <c r="R28" s="10"/>
      <c r="S28" s="10"/>
      <c r="T28" s="10">
        <v>3</v>
      </c>
      <c r="U28" s="10"/>
      <c r="V28" s="9"/>
      <c r="W28" s="9"/>
      <c r="X28" s="9"/>
      <c r="Y28" s="9"/>
      <c r="Z28" s="10"/>
      <c r="AA28" s="10"/>
      <c r="AB28" s="10"/>
      <c r="AC28" s="10"/>
      <c r="AD28" s="16"/>
      <c r="AE28" s="9"/>
      <c r="AF28" s="9"/>
      <c r="AG28" s="9">
        <v>3</v>
      </c>
      <c r="AH28" s="9"/>
      <c r="AI28" s="10">
        <v>3</v>
      </c>
      <c r="AJ28" s="10"/>
      <c r="AK28" s="10"/>
      <c r="AL28" s="10"/>
      <c r="AM28" s="9"/>
      <c r="AN28" s="9"/>
      <c r="AO28" s="9"/>
      <c r="AP28" s="9"/>
      <c r="AQ28" s="9"/>
      <c r="AR28" s="10">
        <v>3</v>
      </c>
      <c r="AS28" s="10"/>
      <c r="AT28" s="10">
        <v>3</v>
      </c>
      <c r="AU28" s="13"/>
    </row>
    <row r="29" spans="1:47" x14ac:dyDescent="0.25">
      <c r="A29" s="7">
        <f t="shared" si="0"/>
        <v>38</v>
      </c>
      <c r="B29" s="7">
        <f t="shared" si="1"/>
        <v>55</v>
      </c>
      <c r="C29" s="7">
        <f t="shared" si="2"/>
        <v>1</v>
      </c>
      <c r="D29" s="8" t="s">
        <v>39</v>
      </c>
      <c r="E29" s="9"/>
      <c r="F29" s="9"/>
      <c r="G29" s="9">
        <v>1</v>
      </c>
      <c r="H29" s="9"/>
      <c r="I29" s="10"/>
      <c r="J29" s="10"/>
      <c r="K29" s="10"/>
      <c r="L29" s="10"/>
      <c r="M29" s="9"/>
      <c r="N29" s="9"/>
      <c r="O29" s="9"/>
      <c r="P29" s="9"/>
      <c r="Q29" s="9"/>
      <c r="R29" s="10"/>
      <c r="S29" s="10"/>
      <c r="T29" s="10"/>
      <c r="U29" s="10"/>
      <c r="V29" s="9"/>
      <c r="W29" s="9"/>
      <c r="X29" s="9"/>
      <c r="Y29" s="9"/>
      <c r="Z29" s="10"/>
      <c r="AA29" s="10"/>
      <c r="AB29" s="10"/>
      <c r="AC29" s="10"/>
      <c r="AD29" s="16"/>
      <c r="AE29" s="9"/>
      <c r="AF29" s="9"/>
      <c r="AG29" s="9"/>
      <c r="AH29" s="9"/>
      <c r="AI29" s="10"/>
      <c r="AJ29" s="10"/>
      <c r="AK29" s="10"/>
      <c r="AL29" s="10"/>
      <c r="AM29" s="9"/>
      <c r="AN29" s="9"/>
      <c r="AO29" s="9"/>
      <c r="AP29" s="9"/>
      <c r="AQ29" s="9"/>
      <c r="AR29" s="10"/>
      <c r="AS29" s="10"/>
      <c r="AT29" s="10"/>
      <c r="AU29" s="13"/>
    </row>
    <row r="30" spans="1:47" x14ac:dyDescent="0.25">
      <c r="A30" s="7">
        <f t="shared" si="0"/>
        <v>31</v>
      </c>
      <c r="B30" s="7">
        <f t="shared" si="1"/>
        <v>85</v>
      </c>
      <c r="C30" s="7">
        <f t="shared" si="2"/>
        <v>3</v>
      </c>
      <c r="D30" s="8" t="s">
        <v>40</v>
      </c>
      <c r="E30" s="9"/>
      <c r="F30" s="9"/>
      <c r="G30" s="17"/>
      <c r="H30" s="9"/>
      <c r="I30" s="10"/>
      <c r="J30" s="10"/>
      <c r="K30" s="10"/>
      <c r="L30" s="10"/>
      <c r="M30" s="9"/>
      <c r="N30" s="9"/>
      <c r="O30" s="9"/>
      <c r="P30" s="9"/>
      <c r="Q30" s="9"/>
      <c r="R30" s="10"/>
      <c r="S30" s="10"/>
      <c r="T30" s="10"/>
      <c r="U30" s="10"/>
      <c r="V30" s="9"/>
      <c r="W30" s="9"/>
      <c r="X30" s="9"/>
      <c r="Y30" s="9"/>
      <c r="Z30" s="10"/>
      <c r="AA30" s="10"/>
      <c r="AB30" s="10"/>
      <c r="AC30" s="10"/>
      <c r="AD30" s="16"/>
      <c r="AE30" s="9"/>
      <c r="AF30" s="9"/>
      <c r="AG30" s="9"/>
      <c r="AH30" s="9"/>
      <c r="AI30" s="10"/>
      <c r="AJ30" s="10"/>
      <c r="AK30" s="10"/>
      <c r="AL30" s="10"/>
      <c r="AM30" s="9"/>
      <c r="AN30" s="9"/>
      <c r="AO30" s="9"/>
      <c r="AP30" s="9"/>
      <c r="AQ30" s="9"/>
      <c r="AR30" s="10"/>
      <c r="AS30" s="10">
        <v>3</v>
      </c>
      <c r="AT30" s="10"/>
      <c r="AU30" s="13"/>
    </row>
    <row r="31" spans="1:47" x14ac:dyDescent="0.25">
      <c r="A31" s="7">
        <f t="shared" si="0"/>
        <v>23</v>
      </c>
      <c r="B31" s="7">
        <f t="shared" si="1"/>
        <v>305</v>
      </c>
      <c r="C31" s="7">
        <f t="shared" si="2"/>
        <v>11</v>
      </c>
      <c r="D31" s="8" t="s">
        <v>41</v>
      </c>
      <c r="E31" s="9"/>
      <c r="F31" s="9">
        <v>3</v>
      </c>
      <c r="G31" s="9"/>
      <c r="H31" s="9"/>
      <c r="I31" s="10"/>
      <c r="J31" s="10"/>
      <c r="K31" s="10"/>
      <c r="L31" s="10"/>
      <c r="M31" s="9"/>
      <c r="N31" s="9"/>
      <c r="O31" s="9"/>
      <c r="P31" s="9"/>
      <c r="Q31" s="9"/>
      <c r="R31" s="10"/>
      <c r="S31" s="10">
        <v>3</v>
      </c>
      <c r="T31" s="10"/>
      <c r="U31" s="10"/>
      <c r="V31" s="9"/>
      <c r="W31" s="9"/>
      <c r="X31" s="9"/>
      <c r="Y31" s="9"/>
      <c r="Z31" s="10"/>
      <c r="AA31" s="10"/>
      <c r="AB31" s="10"/>
      <c r="AC31" s="10"/>
      <c r="AD31" s="16"/>
      <c r="AE31" s="9"/>
      <c r="AF31" s="9"/>
      <c r="AG31" s="9"/>
      <c r="AH31" s="9"/>
      <c r="AI31" s="10"/>
      <c r="AJ31" s="10"/>
      <c r="AK31" s="10"/>
      <c r="AL31" s="10"/>
      <c r="AM31" s="9"/>
      <c r="AN31" s="9">
        <v>2</v>
      </c>
      <c r="AO31" s="9"/>
      <c r="AP31" s="9"/>
      <c r="AQ31" s="9"/>
      <c r="AR31" s="10"/>
      <c r="AS31" s="10"/>
      <c r="AT31" s="10"/>
      <c r="AU31" s="13">
        <v>3</v>
      </c>
    </row>
    <row r="32" spans="1:47" x14ac:dyDescent="0.25">
      <c r="A32" s="7">
        <f t="shared" si="0"/>
        <v>31</v>
      </c>
      <c r="B32" s="7">
        <f t="shared" si="1"/>
        <v>70</v>
      </c>
      <c r="C32" s="7">
        <f t="shared" si="2"/>
        <v>3</v>
      </c>
      <c r="D32" s="8" t="s">
        <v>42</v>
      </c>
      <c r="E32" s="9"/>
      <c r="F32" s="9"/>
      <c r="G32" s="9"/>
      <c r="H32" s="9"/>
      <c r="I32" s="10"/>
      <c r="J32" s="10"/>
      <c r="K32" s="10"/>
      <c r="L32" s="10"/>
      <c r="M32" s="9"/>
      <c r="N32" s="9"/>
      <c r="O32" s="9"/>
      <c r="P32" s="9"/>
      <c r="Q32" s="9"/>
      <c r="R32" s="10"/>
      <c r="S32" s="10">
        <v>3</v>
      </c>
      <c r="T32" s="10"/>
      <c r="U32" s="10"/>
      <c r="V32" s="9"/>
      <c r="W32" s="9"/>
      <c r="X32" s="9"/>
      <c r="Y32" s="9"/>
      <c r="Z32" s="10"/>
      <c r="AA32" s="10"/>
      <c r="AB32" s="10"/>
      <c r="AC32" s="10"/>
      <c r="AD32" s="16"/>
      <c r="AE32" s="9"/>
      <c r="AF32" s="9"/>
      <c r="AG32" s="9"/>
      <c r="AH32" s="9"/>
      <c r="AI32" s="10"/>
      <c r="AJ32" s="10"/>
      <c r="AK32" s="10"/>
      <c r="AL32" s="10"/>
      <c r="AM32" s="9"/>
      <c r="AN32" s="9"/>
      <c r="AO32" s="9"/>
      <c r="AP32" s="9"/>
      <c r="AQ32" s="9"/>
      <c r="AR32" s="10"/>
      <c r="AS32" s="10"/>
      <c r="AT32" s="10"/>
      <c r="AU32" s="13"/>
    </row>
    <row r="33" spans="1:47" x14ac:dyDescent="0.25">
      <c r="A33" s="7">
        <f t="shared" si="0"/>
        <v>18</v>
      </c>
      <c r="B33" s="7">
        <f t="shared" si="1"/>
        <v>545</v>
      </c>
      <c r="C33" s="7">
        <f t="shared" si="2"/>
        <v>18</v>
      </c>
      <c r="D33" s="8" t="s">
        <v>43</v>
      </c>
      <c r="E33" s="9"/>
      <c r="F33" s="9"/>
      <c r="G33" s="9">
        <v>2</v>
      </c>
      <c r="H33" s="9">
        <v>3</v>
      </c>
      <c r="I33" s="10"/>
      <c r="J33" s="10">
        <v>3</v>
      </c>
      <c r="K33" s="10">
        <v>3</v>
      </c>
      <c r="L33" s="10"/>
      <c r="M33" s="9"/>
      <c r="N33" s="9"/>
      <c r="O33" s="9"/>
      <c r="P33" s="9"/>
      <c r="Q33" s="9"/>
      <c r="R33" s="10"/>
      <c r="S33" s="10"/>
      <c r="T33" s="10"/>
      <c r="U33" s="11">
        <v>3</v>
      </c>
      <c r="V33" s="9"/>
      <c r="W33" s="9"/>
      <c r="X33" s="9"/>
      <c r="Y33" s="9"/>
      <c r="Z33" s="10"/>
      <c r="AA33" s="10"/>
      <c r="AB33" s="10"/>
      <c r="AC33" s="10"/>
      <c r="AD33" s="16"/>
      <c r="AE33" s="9"/>
      <c r="AF33" s="9"/>
      <c r="AG33" s="9"/>
      <c r="AH33" s="9"/>
      <c r="AI33" s="10"/>
      <c r="AJ33" s="10"/>
      <c r="AK33" s="10">
        <v>2</v>
      </c>
      <c r="AL33" s="10"/>
      <c r="AM33" s="9"/>
      <c r="AN33" s="9"/>
      <c r="AO33" s="9"/>
      <c r="AP33" s="9"/>
      <c r="AQ33" s="9"/>
      <c r="AR33" s="10"/>
      <c r="AS33" s="10"/>
      <c r="AT33" s="10"/>
      <c r="AU33" s="13">
        <v>2</v>
      </c>
    </row>
    <row r="34" spans="1:47" x14ac:dyDescent="0.25">
      <c r="A34" s="7">
        <f t="shared" si="0"/>
        <v>27</v>
      </c>
      <c r="B34" s="7">
        <f t="shared" si="1"/>
        <v>120</v>
      </c>
      <c r="C34" s="7">
        <f t="shared" si="2"/>
        <v>6</v>
      </c>
      <c r="D34" s="8" t="s">
        <v>44</v>
      </c>
      <c r="E34" s="9"/>
      <c r="F34" s="9"/>
      <c r="G34" s="9"/>
      <c r="H34" s="9"/>
      <c r="I34" s="10"/>
      <c r="J34" s="10"/>
      <c r="K34" s="10"/>
      <c r="L34" s="10"/>
      <c r="M34" s="9"/>
      <c r="N34" s="9"/>
      <c r="O34" s="9"/>
      <c r="P34" s="9"/>
      <c r="Q34" s="9"/>
      <c r="R34" s="10"/>
      <c r="S34" s="10"/>
      <c r="T34" s="10"/>
      <c r="U34" s="10"/>
      <c r="V34" s="9"/>
      <c r="W34" s="9"/>
      <c r="X34" s="9"/>
      <c r="Y34" s="9"/>
      <c r="Z34" s="10"/>
      <c r="AA34" s="10"/>
      <c r="AB34" s="10"/>
      <c r="AC34" s="10"/>
      <c r="AD34" s="16"/>
      <c r="AE34" s="9"/>
      <c r="AF34" s="9"/>
      <c r="AG34" s="9"/>
      <c r="AH34" s="9"/>
      <c r="AI34" s="10"/>
      <c r="AJ34" s="10"/>
      <c r="AK34" s="10"/>
      <c r="AL34" s="10"/>
      <c r="AM34" s="9"/>
      <c r="AN34" s="9"/>
      <c r="AO34" s="9"/>
      <c r="AP34" s="9"/>
      <c r="AQ34" s="9"/>
      <c r="AR34" s="10">
        <v>3</v>
      </c>
      <c r="AS34" s="10"/>
      <c r="AT34" s="10"/>
      <c r="AU34" s="13">
        <v>3</v>
      </c>
    </row>
    <row r="35" spans="1:47" x14ac:dyDescent="0.25">
      <c r="A35" s="7">
        <f t="shared" si="0"/>
        <v>31</v>
      </c>
      <c r="B35" s="7">
        <f t="shared" si="1"/>
        <v>85</v>
      </c>
      <c r="C35" s="7">
        <f t="shared" si="2"/>
        <v>3</v>
      </c>
      <c r="D35" s="8" t="s">
        <v>45</v>
      </c>
      <c r="E35" s="10"/>
      <c r="F35" s="10"/>
      <c r="G35" s="10"/>
      <c r="H35" s="10"/>
      <c r="I35" s="9"/>
      <c r="J35" s="9"/>
      <c r="K35" s="9"/>
      <c r="L35" s="9"/>
      <c r="M35" s="10"/>
      <c r="N35" s="10"/>
      <c r="O35" s="10"/>
      <c r="P35" s="10"/>
      <c r="Q35" s="10"/>
      <c r="R35" s="9"/>
      <c r="S35" s="9"/>
      <c r="T35" s="9"/>
      <c r="U35" s="9"/>
      <c r="V35" s="10"/>
      <c r="W35" s="10"/>
      <c r="X35" s="10"/>
      <c r="Y35" s="10"/>
      <c r="Z35" s="9"/>
      <c r="AA35" s="9"/>
      <c r="AB35" s="9"/>
      <c r="AC35" s="9"/>
      <c r="AD35" s="9"/>
      <c r="AE35" s="10"/>
      <c r="AF35" s="10"/>
      <c r="AG35" s="10"/>
      <c r="AH35" s="10"/>
      <c r="AI35" s="9"/>
      <c r="AJ35" s="9"/>
      <c r="AK35" s="9"/>
      <c r="AL35" s="9"/>
      <c r="AM35" s="10"/>
      <c r="AN35" s="10"/>
      <c r="AO35" s="10"/>
      <c r="AP35" s="12">
        <v>3</v>
      </c>
      <c r="AQ35" s="10"/>
      <c r="AR35" s="9"/>
      <c r="AS35" s="9"/>
      <c r="AT35" s="9"/>
      <c r="AU35" s="13"/>
    </row>
    <row r="36" spans="1:47" x14ac:dyDescent="0.25">
      <c r="A36" s="7">
        <f t="shared" si="0"/>
        <v>38</v>
      </c>
      <c r="B36" s="7">
        <f t="shared" si="1"/>
        <v>55</v>
      </c>
      <c r="C36" s="7">
        <f t="shared" si="2"/>
        <v>1</v>
      </c>
      <c r="D36" s="8" t="s">
        <v>46</v>
      </c>
      <c r="E36" s="10"/>
      <c r="F36" s="10"/>
      <c r="G36" s="10">
        <v>1</v>
      </c>
      <c r="H36" s="10"/>
      <c r="I36" s="9"/>
      <c r="J36" s="9"/>
      <c r="K36" s="9"/>
      <c r="L36" s="9"/>
      <c r="M36" s="10"/>
      <c r="N36" s="10"/>
      <c r="O36" s="10"/>
      <c r="P36" s="10"/>
      <c r="Q36" s="10"/>
      <c r="R36" s="9"/>
      <c r="S36" s="9"/>
      <c r="T36" s="9"/>
      <c r="U36" s="9"/>
      <c r="V36" s="10"/>
      <c r="W36" s="10"/>
      <c r="X36" s="10"/>
      <c r="Y36" s="10"/>
      <c r="Z36" s="9"/>
      <c r="AA36" s="9"/>
      <c r="AB36" s="9"/>
      <c r="AC36" s="9"/>
      <c r="AD36" s="9"/>
      <c r="AE36" s="10"/>
      <c r="AF36" s="10"/>
      <c r="AG36" s="10"/>
      <c r="AH36" s="10"/>
      <c r="AI36" s="9"/>
      <c r="AJ36" s="9"/>
      <c r="AK36" s="9"/>
      <c r="AL36" s="9"/>
      <c r="AM36" s="10"/>
      <c r="AN36" s="10"/>
      <c r="AO36" s="10"/>
      <c r="AP36" s="10"/>
      <c r="AQ36" s="10"/>
      <c r="AR36" s="9"/>
      <c r="AS36" s="9"/>
      <c r="AT36" s="9"/>
      <c r="AU36" s="13"/>
    </row>
    <row r="37" spans="1:47" x14ac:dyDescent="0.25">
      <c r="A37" s="7">
        <f t="shared" si="0"/>
        <v>41</v>
      </c>
      <c r="B37" s="7">
        <f t="shared" si="1"/>
        <v>0</v>
      </c>
      <c r="C37" s="7">
        <f t="shared" si="2"/>
        <v>0</v>
      </c>
      <c r="D37" s="8" t="s">
        <v>47</v>
      </c>
      <c r="E37" s="10"/>
      <c r="F37" s="10"/>
      <c r="G37" s="10"/>
      <c r="H37" s="10"/>
      <c r="I37" s="9"/>
      <c r="J37" s="9"/>
      <c r="K37" s="9"/>
      <c r="L37" s="9"/>
      <c r="M37" s="10"/>
      <c r="N37" s="10"/>
      <c r="O37" s="10"/>
      <c r="P37" s="10"/>
      <c r="Q37" s="10"/>
      <c r="R37" s="9"/>
      <c r="S37" s="9"/>
      <c r="T37" s="9"/>
      <c r="U37" s="9"/>
      <c r="V37" s="10"/>
      <c r="W37" s="10"/>
      <c r="X37" s="10"/>
      <c r="Y37" s="10"/>
      <c r="Z37" s="9"/>
      <c r="AA37" s="9"/>
      <c r="AB37" s="9"/>
      <c r="AC37" s="9"/>
      <c r="AD37" s="9"/>
      <c r="AE37" s="10"/>
      <c r="AF37" s="10"/>
      <c r="AG37" s="10"/>
      <c r="AH37" s="10"/>
      <c r="AI37" s="9"/>
      <c r="AJ37" s="9"/>
      <c r="AK37" s="9"/>
      <c r="AL37" s="9"/>
      <c r="AM37" s="10"/>
      <c r="AN37" s="10"/>
      <c r="AO37" s="10"/>
      <c r="AP37" s="10"/>
      <c r="AQ37" s="10"/>
      <c r="AR37" s="9"/>
      <c r="AS37" s="9"/>
      <c r="AT37" s="9"/>
      <c r="AU37" s="13"/>
    </row>
    <row r="38" spans="1:47" x14ac:dyDescent="0.25">
      <c r="A38" s="7">
        <f t="shared" si="0"/>
        <v>8</v>
      </c>
      <c r="B38" s="7">
        <f t="shared" si="1"/>
        <v>1485</v>
      </c>
      <c r="C38" s="7">
        <f t="shared" si="2"/>
        <v>52</v>
      </c>
      <c r="D38" s="8" t="s">
        <v>48</v>
      </c>
      <c r="E38" s="10"/>
      <c r="F38" s="10">
        <v>3</v>
      </c>
      <c r="G38" s="10">
        <v>3</v>
      </c>
      <c r="H38" s="10">
        <v>3</v>
      </c>
      <c r="I38" s="9">
        <v>3</v>
      </c>
      <c r="J38" s="9">
        <v>3</v>
      </c>
      <c r="K38" s="9">
        <v>3</v>
      </c>
      <c r="L38" s="9">
        <v>3</v>
      </c>
      <c r="M38" s="10"/>
      <c r="N38" s="10">
        <v>3</v>
      </c>
      <c r="O38" s="10"/>
      <c r="P38" s="10"/>
      <c r="Q38" s="10"/>
      <c r="R38" s="9">
        <v>2</v>
      </c>
      <c r="S38" s="9">
        <v>3</v>
      </c>
      <c r="T38" s="9"/>
      <c r="U38" s="14">
        <v>3</v>
      </c>
      <c r="V38" s="10">
        <v>2</v>
      </c>
      <c r="W38" s="10"/>
      <c r="X38" s="10">
        <v>3</v>
      </c>
      <c r="Y38" s="10"/>
      <c r="Z38" s="9"/>
      <c r="AA38" s="9"/>
      <c r="AB38" s="9"/>
      <c r="AC38" s="9"/>
      <c r="AD38" s="9"/>
      <c r="AE38" s="10"/>
      <c r="AF38" s="10"/>
      <c r="AG38" s="10"/>
      <c r="AH38" s="10"/>
      <c r="AI38" s="9"/>
      <c r="AJ38" s="9"/>
      <c r="AK38" s="9"/>
      <c r="AL38" s="9"/>
      <c r="AM38" s="10"/>
      <c r="AN38" s="10">
        <v>3</v>
      </c>
      <c r="AO38" s="10"/>
      <c r="AP38" s="10">
        <v>3</v>
      </c>
      <c r="AQ38" s="12">
        <v>3</v>
      </c>
      <c r="AR38" s="9"/>
      <c r="AS38" s="9"/>
      <c r="AT38" s="9">
        <v>3</v>
      </c>
      <c r="AU38" s="13">
        <v>3</v>
      </c>
    </row>
    <row r="39" spans="1:47" x14ac:dyDescent="0.25">
      <c r="A39" s="7">
        <f t="shared" si="0"/>
        <v>18</v>
      </c>
      <c r="B39" s="7">
        <f t="shared" si="1"/>
        <v>860</v>
      </c>
      <c r="C39" s="7">
        <f t="shared" si="2"/>
        <v>18</v>
      </c>
      <c r="D39" s="8" t="s">
        <v>49</v>
      </c>
      <c r="E39" s="10"/>
      <c r="F39" s="10"/>
      <c r="G39" s="10"/>
      <c r="H39" s="10"/>
      <c r="I39" s="9"/>
      <c r="J39" s="9"/>
      <c r="K39" s="9">
        <v>2</v>
      </c>
      <c r="L39" s="9">
        <v>2</v>
      </c>
      <c r="M39" s="10">
        <v>2</v>
      </c>
      <c r="N39" s="10">
        <v>2</v>
      </c>
      <c r="O39" s="10"/>
      <c r="P39" s="10"/>
      <c r="Q39" s="10"/>
      <c r="R39" s="9">
        <v>2</v>
      </c>
      <c r="S39" s="9"/>
      <c r="T39" s="9"/>
      <c r="U39" s="9"/>
      <c r="V39" s="10"/>
      <c r="W39" s="10"/>
      <c r="X39" s="10">
        <v>2</v>
      </c>
      <c r="Y39" s="10"/>
      <c r="Z39" s="9"/>
      <c r="AA39" s="9"/>
      <c r="AB39" s="9"/>
      <c r="AC39" s="9">
        <v>2</v>
      </c>
      <c r="AD39" s="9"/>
      <c r="AE39" s="10">
        <v>2</v>
      </c>
      <c r="AF39" s="10"/>
      <c r="AG39" s="10"/>
      <c r="AH39" s="10">
        <v>2</v>
      </c>
      <c r="AI39" s="9"/>
      <c r="AJ39" s="9"/>
      <c r="AK39" s="9"/>
      <c r="AL39" s="9"/>
      <c r="AM39" s="10"/>
      <c r="AN39" s="10"/>
      <c r="AO39" s="10"/>
      <c r="AP39" s="10"/>
      <c r="AQ39" s="10"/>
      <c r="AR39" s="9"/>
      <c r="AS39" s="9"/>
      <c r="AT39" s="9"/>
      <c r="AU39" s="13"/>
    </row>
    <row r="40" spans="1:47" x14ac:dyDescent="0.25">
      <c r="A40" s="7">
        <f t="shared" si="0"/>
        <v>25</v>
      </c>
      <c r="B40" s="7">
        <f t="shared" si="1"/>
        <v>375</v>
      </c>
      <c r="C40" s="7">
        <f t="shared" si="2"/>
        <v>10</v>
      </c>
      <c r="D40" s="8" t="s">
        <v>50</v>
      </c>
      <c r="E40" s="10"/>
      <c r="F40" s="10">
        <v>1</v>
      </c>
      <c r="G40" s="10"/>
      <c r="H40" s="10"/>
      <c r="I40" s="9"/>
      <c r="J40" s="9"/>
      <c r="K40" s="9">
        <v>3</v>
      </c>
      <c r="L40" s="9"/>
      <c r="M40" s="10"/>
      <c r="N40" s="10"/>
      <c r="O40" s="10"/>
      <c r="P40" s="10"/>
      <c r="Q40" s="10"/>
      <c r="R40" s="9"/>
      <c r="S40" s="9"/>
      <c r="T40" s="9"/>
      <c r="U40" s="11">
        <v>3</v>
      </c>
      <c r="V40" s="10"/>
      <c r="W40" s="10"/>
      <c r="X40" s="10"/>
      <c r="Y40" s="10"/>
      <c r="Z40" s="9"/>
      <c r="AA40" s="9"/>
      <c r="AB40" s="11">
        <v>3</v>
      </c>
      <c r="AC40" s="9"/>
      <c r="AD40" s="9"/>
      <c r="AE40" s="10"/>
      <c r="AF40" s="10"/>
      <c r="AG40" s="10"/>
      <c r="AH40" s="10"/>
      <c r="AI40" s="9"/>
      <c r="AJ40" s="9"/>
      <c r="AK40" s="9"/>
      <c r="AL40" s="9"/>
      <c r="AM40" s="10"/>
      <c r="AN40" s="10"/>
      <c r="AO40" s="10"/>
      <c r="AP40" s="10"/>
      <c r="AQ40" s="10"/>
      <c r="AR40" s="9"/>
      <c r="AS40" s="9"/>
      <c r="AT40" s="9"/>
      <c r="AU40" s="13"/>
    </row>
    <row r="41" spans="1:47" x14ac:dyDescent="0.25">
      <c r="A41" s="7">
        <f t="shared" si="0"/>
        <v>37</v>
      </c>
      <c r="B41" s="7">
        <f t="shared" si="1"/>
        <v>85</v>
      </c>
      <c r="C41" s="7">
        <f t="shared" si="2"/>
        <v>2</v>
      </c>
      <c r="D41" s="8" t="s">
        <v>51</v>
      </c>
      <c r="E41" s="10"/>
      <c r="F41" s="10"/>
      <c r="G41" s="10"/>
      <c r="H41" s="10"/>
      <c r="I41" s="9"/>
      <c r="J41" s="9"/>
      <c r="K41" s="9"/>
      <c r="L41" s="9"/>
      <c r="M41" s="10"/>
      <c r="N41" s="10"/>
      <c r="O41" s="10"/>
      <c r="P41" s="10"/>
      <c r="Q41" s="10"/>
      <c r="R41" s="9"/>
      <c r="S41" s="9"/>
      <c r="T41" s="9"/>
      <c r="U41" s="9"/>
      <c r="V41" s="10"/>
      <c r="W41" s="10"/>
      <c r="X41" s="10"/>
      <c r="Y41" s="10"/>
      <c r="Z41" s="9"/>
      <c r="AA41" s="9"/>
      <c r="AB41" s="9"/>
      <c r="AC41" s="9"/>
      <c r="AD41" s="9"/>
      <c r="AE41" s="10"/>
      <c r="AF41" s="10"/>
      <c r="AG41" s="10">
        <v>2</v>
      </c>
      <c r="AH41" s="10"/>
      <c r="AI41" s="9"/>
      <c r="AJ41" s="9"/>
      <c r="AK41" s="9"/>
      <c r="AL41" s="9"/>
      <c r="AM41" s="10"/>
      <c r="AN41" s="10"/>
      <c r="AO41" s="10"/>
      <c r="AP41" s="10"/>
      <c r="AQ41" s="10"/>
      <c r="AR41" s="9"/>
      <c r="AS41" s="9"/>
      <c r="AT41" s="9"/>
      <c r="AU41" s="13"/>
    </row>
    <row r="42" spans="1:47" x14ac:dyDescent="0.25">
      <c r="A42" s="7">
        <f t="shared" si="0"/>
        <v>41</v>
      </c>
      <c r="B42" s="7">
        <f t="shared" si="1"/>
        <v>0</v>
      </c>
      <c r="C42" s="7">
        <f t="shared" si="2"/>
        <v>0</v>
      </c>
      <c r="D42" s="8" t="s">
        <v>52</v>
      </c>
      <c r="E42" s="10"/>
      <c r="F42" s="10"/>
      <c r="G42" s="10"/>
      <c r="H42" s="10"/>
      <c r="I42" s="9"/>
      <c r="J42" s="9"/>
      <c r="K42" s="9"/>
      <c r="L42" s="9"/>
      <c r="M42" s="10"/>
      <c r="N42" s="10"/>
      <c r="O42" s="10"/>
      <c r="P42" s="10"/>
      <c r="Q42" s="10"/>
      <c r="R42" s="9"/>
      <c r="S42" s="9"/>
      <c r="T42" s="9"/>
      <c r="U42" s="9"/>
      <c r="V42" s="10"/>
      <c r="W42" s="10"/>
      <c r="X42" s="10"/>
      <c r="Y42" s="10"/>
      <c r="Z42" s="9"/>
      <c r="AA42" s="9"/>
      <c r="AB42" s="9"/>
      <c r="AC42" s="9"/>
      <c r="AD42" s="9"/>
      <c r="AE42" s="10"/>
      <c r="AF42" s="10"/>
      <c r="AG42" s="10"/>
      <c r="AH42" s="10"/>
      <c r="AI42" s="9"/>
      <c r="AJ42" s="9"/>
      <c r="AK42" s="9"/>
      <c r="AL42" s="9"/>
      <c r="AM42" s="10"/>
      <c r="AN42" s="10"/>
      <c r="AO42" s="10"/>
      <c r="AP42" s="10"/>
      <c r="AQ42" s="10"/>
      <c r="AR42" s="9"/>
      <c r="AS42" s="9"/>
      <c r="AT42" s="9"/>
      <c r="AU42" s="13"/>
    </row>
    <row r="43" spans="1:47" x14ac:dyDescent="0.25">
      <c r="A43" s="7">
        <f t="shared" si="0"/>
        <v>31</v>
      </c>
      <c r="B43" s="7">
        <f t="shared" si="1"/>
        <v>115</v>
      </c>
      <c r="C43" s="7">
        <f t="shared" si="2"/>
        <v>3</v>
      </c>
      <c r="D43" s="8" t="s">
        <v>53</v>
      </c>
      <c r="E43" s="10"/>
      <c r="F43" s="10"/>
      <c r="G43" s="10"/>
      <c r="H43" s="10"/>
      <c r="I43" s="9"/>
      <c r="J43" s="9"/>
      <c r="K43" s="9"/>
      <c r="L43" s="9"/>
      <c r="M43" s="10"/>
      <c r="N43" s="10"/>
      <c r="O43" s="10"/>
      <c r="P43" s="10"/>
      <c r="Q43" s="10"/>
      <c r="R43" s="9"/>
      <c r="S43" s="9"/>
      <c r="T43" s="9"/>
      <c r="U43" s="9"/>
      <c r="V43" s="10"/>
      <c r="W43" s="10"/>
      <c r="X43" s="11">
        <v>3</v>
      </c>
      <c r="Y43" s="10"/>
      <c r="Z43" s="9"/>
      <c r="AA43" s="9"/>
      <c r="AB43" s="9"/>
      <c r="AC43" s="9"/>
      <c r="AD43" s="9"/>
      <c r="AE43" s="10"/>
      <c r="AF43" s="10"/>
      <c r="AG43" s="10"/>
      <c r="AH43" s="10"/>
      <c r="AI43" s="9"/>
      <c r="AJ43" s="9"/>
      <c r="AK43" s="9"/>
      <c r="AL43" s="9"/>
      <c r="AM43" s="10"/>
      <c r="AN43" s="10"/>
      <c r="AO43" s="10"/>
      <c r="AP43" s="10"/>
      <c r="AQ43" s="10"/>
      <c r="AR43" s="9"/>
      <c r="AS43" s="9"/>
      <c r="AT43" s="9"/>
      <c r="AU43" s="13"/>
    </row>
    <row r="44" spans="1:47" x14ac:dyDescent="0.25">
      <c r="A44" s="7">
        <f t="shared" si="0"/>
        <v>41</v>
      </c>
      <c r="B44" s="7">
        <f t="shared" si="1"/>
        <v>0</v>
      </c>
      <c r="C44" s="7">
        <f t="shared" si="2"/>
        <v>0</v>
      </c>
      <c r="D44" s="18" t="s">
        <v>54</v>
      </c>
      <c r="E44" s="10"/>
      <c r="F44" s="10"/>
      <c r="G44" s="10"/>
      <c r="H44" s="10"/>
      <c r="I44" s="9"/>
      <c r="J44" s="9"/>
      <c r="K44" s="9"/>
      <c r="L44" s="9"/>
      <c r="M44" s="10"/>
      <c r="N44" s="10"/>
      <c r="O44" s="10"/>
      <c r="P44" s="10"/>
      <c r="Q44" s="10"/>
      <c r="R44" s="9"/>
      <c r="S44" s="9"/>
      <c r="T44" s="9"/>
      <c r="U44" s="9"/>
      <c r="V44" s="10"/>
      <c r="W44" s="10"/>
      <c r="X44" s="10"/>
      <c r="Y44" s="10"/>
      <c r="Z44" s="9"/>
      <c r="AA44" s="9"/>
      <c r="AB44" s="9"/>
      <c r="AC44" s="9"/>
      <c r="AD44" s="9"/>
      <c r="AE44" s="10"/>
      <c r="AF44" s="10"/>
      <c r="AG44" s="10"/>
      <c r="AH44" s="10"/>
      <c r="AI44" s="9"/>
      <c r="AJ44" s="9"/>
      <c r="AK44" s="9"/>
      <c r="AL44" s="9"/>
      <c r="AM44" s="10"/>
      <c r="AN44" s="10"/>
      <c r="AO44" s="10"/>
      <c r="AP44" s="10"/>
      <c r="AQ44" s="10"/>
      <c r="AR44" s="9"/>
      <c r="AS44" s="9"/>
      <c r="AT44" s="9"/>
      <c r="AU44" s="13"/>
    </row>
    <row r="45" spans="1:47" x14ac:dyDescent="0.25">
      <c r="A45" s="7">
        <f t="shared" si="0"/>
        <v>41</v>
      </c>
      <c r="B45" s="7">
        <f t="shared" si="1"/>
        <v>0</v>
      </c>
      <c r="C45" s="7">
        <f t="shared" si="2"/>
        <v>0</v>
      </c>
      <c r="D45" s="8" t="s">
        <v>55</v>
      </c>
      <c r="E45" s="19"/>
      <c r="F45" s="10"/>
      <c r="G45" s="10"/>
      <c r="H45" s="10"/>
      <c r="I45" s="9"/>
      <c r="J45" s="9"/>
      <c r="K45" s="9"/>
      <c r="L45" s="9"/>
      <c r="M45" s="10"/>
      <c r="N45" s="10"/>
      <c r="O45" s="10"/>
      <c r="P45" s="10"/>
      <c r="Q45" s="10"/>
      <c r="R45" s="9"/>
      <c r="S45" s="9"/>
      <c r="T45" s="9"/>
      <c r="U45" s="9"/>
      <c r="V45" s="10"/>
      <c r="W45" s="10"/>
      <c r="X45" s="10"/>
      <c r="Y45" s="10"/>
      <c r="Z45" s="9"/>
      <c r="AA45" s="9"/>
      <c r="AB45" s="9"/>
      <c r="AC45" s="9"/>
      <c r="AD45" s="9"/>
      <c r="AE45" s="10"/>
      <c r="AF45" s="10"/>
      <c r="AG45" s="10"/>
      <c r="AH45" s="10"/>
      <c r="AI45" s="9"/>
      <c r="AJ45" s="9"/>
      <c r="AK45" s="9"/>
      <c r="AL45" s="9"/>
      <c r="AM45" s="10"/>
      <c r="AN45" s="10"/>
      <c r="AO45" s="10"/>
      <c r="AP45" s="10"/>
      <c r="AQ45" s="10"/>
      <c r="AR45" s="9"/>
      <c r="AS45" s="9"/>
      <c r="AT45" s="9"/>
      <c r="AU45" s="13"/>
    </row>
    <row r="46" spans="1:47" x14ac:dyDescent="0.25">
      <c r="A46" s="7">
        <f t="shared" si="0"/>
        <v>22</v>
      </c>
      <c r="B46" s="7">
        <f t="shared" si="1"/>
        <v>315</v>
      </c>
      <c r="C46" s="7">
        <f t="shared" si="2"/>
        <v>12</v>
      </c>
      <c r="D46" s="20" t="s">
        <v>56</v>
      </c>
      <c r="E46" s="10"/>
      <c r="F46" s="10">
        <v>3</v>
      </c>
      <c r="G46" s="10"/>
      <c r="H46" s="10"/>
      <c r="I46" s="9">
        <v>3</v>
      </c>
      <c r="J46" s="9"/>
      <c r="K46" s="9"/>
      <c r="L46" s="9"/>
      <c r="M46" s="10"/>
      <c r="N46" s="10"/>
      <c r="O46" s="10"/>
      <c r="P46" s="10"/>
      <c r="Q46" s="10"/>
      <c r="R46" s="9"/>
      <c r="S46" s="9">
        <v>3</v>
      </c>
      <c r="T46" s="9"/>
      <c r="U46" s="9"/>
      <c r="V46" s="10"/>
      <c r="W46" s="10"/>
      <c r="X46" s="10"/>
      <c r="Y46" s="10"/>
      <c r="Z46" s="11">
        <v>3</v>
      </c>
      <c r="AA46" s="9"/>
      <c r="AB46" s="9"/>
      <c r="AC46" s="9"/>
      <c r="AD46" s="9"/>
      <c r="AE46" s="10"/>
      <c r="AF46" s="10"/>
      <c r="AG46" s="10"/>
      <c r="AH46" s="10"/>
      <c r="AI46" s="9"/>
      <c r="AJ46" s="9"/>
      <c r="AK46" s="9"/>
      <c r="AL46" s="9"/>
      <c r="AM46" s="10"/>
      <c r="AN46" s="10"/>
      <c r="AO46" s="10"/>
      <c r="AP46" s="10"/>
      <c r="AQ46" s="10"/>
      <c r="AR46" s="9"/>
      <c r="AS46" s="9"/>
      <c r="AT46" s="9"/>
      <c r="AU46" s="13"/>
    </row>
    <row r="47" spans="1:47" x14ac:dyDescent="0.25">
      <c r="A47" s="7">
        <f t="shared" si="0"/>
        <v>27</v>
      </c>
      <c r="B47" s="7">
        <f t="shared" si="1"/>
        <v>130</v>
      </c>
      <c r="C47" s="7">
        <f t="shared" si="2"/>
        <v>6</v>
      </c>
      <c r="D47" s="18" t="s">
        <v>57</v>
      </c>
      <c r="E47" s="10"/>
      <c r="F47" s="10"/>
      <c r="G47" s="10">
        <v>3</v>
      </c>
      <c r="H47" s="10"/>
      <c r="I47" s="9"/>
      <c r="J47" s="9"/>
      <c r="K47" s="9">
        <v>3</v>
      </c>
      <c r="L47" s="9"/>
      <c r="M47" s="10"/>
      <c r="N47" s="10"/>
      <c r="O47" s="10"/>
      <c r="P47" s="10"/>
      <c r="Q47" s="10"/>
      <c r="R47" s="9"/>
      <c r="S47" s="9"/>
      <c r="T47" s="9"/>
      <c r="U47" s="9"/>
      <c r="V47" s="10"/>
      <c r="W47" s="10"/>
      <c r="X47" s="10"/>
      <c r="Y47" s="10"/>
      <c r="Z47" s="9"/>
      <c r="AA47" s="9"/>
      <c r="AB47" s="9"/>
      <c r="AC47" s="9"/>
      <c r="AD47" s="9"/>
      <c r="AE47" s="10"/>
      <c r="AF47" s="10"/>
      <c r="AG47" s="10"/>
      <c r="AH47" s="10"/>
      <c r="AI47" s="9"/>
      <c r="AJ47" s="9"/>
      <c r="AK47" s="9"/>
      <c r="AL47" s="9"/>
      <c r="AM47" s="10"/>
      <c r="AN47" s="10"/>
      <c r="AO47" s="10"/>
      <c r="AP47" s="10"/>
      <c r="AQ47" s="10"/>
      <c r="AR47" s="9"/>
      <c r="AS47" s="9"/>
      <c r="AT47" s="9"/>
      <c r="AU47" s="13"/>
    </row>
    <row r="48" spans="1:47" x14ac:dyDescent="0.25">
      <c r="A48" s="7">
        <f t="shared" si="0"/>
        <v>38</v>
      </c>
      <c r="B48" s="7">
        <f t="shared" si="1"/>
        <v>65</v>
      </c>
      <c r="C48" s="7">
        <f t="shared" si="2"/>
        <v>1</v>
      </c>
      <c r="D48" s="8" t="s">
        <v>58</v>
      </c>
      <c r="E48" s="10"/>
      <c r="F48" s="10"/>
      <c r="G48" s="10"/>
      <c r="H48" s="10">
        <v>1</v>
      </c>
      <c r="I48" s="9"/>
      <c r="J48" s="9"/>
      <c r="K48" s="9"/>
      <c r="L48" s="9"/>
      <c r="M48" s="10"/>
      <c r="N48" s="10"/>
      <c r="O48" s="10"/>
      <c r="P48" s="10"/>
      <c r="Q48" s="10"/>
      <c r="R48" s="9"/>
      <c r="S48" s="9"/>
      <c r="T48" s="9"/>
      <c r="U48" s="9"/>
      <c r="V48" s="10"/>
      <c r="W48" s="10"/>
      <c r="X48" s="10"/>
      <c r="Y48" s="10"/>
      <c r="Z48" s="9"/>
      <c r="AA48" s="9"/>
      <c r="AB48" s="9"/>
      <c r="AC48" s="9"/>
      <c r="AD48" s="9"/>
      <c r="AE48" s="10"/>
      <c r="AF48" s="10"/>
      <c r="AG48" s="10"/>
      <c r="AH48" s="10"/>
      <c r="AI48" s="9"/>
      <c r="AJ48" s="9"/>
      <c r="AK48" s="9"/>
      <c r="AL48" s="9"/>
      <c r="AM48" s="10"/>
      <c r="AN48" s="10"/>
      <c r="AO48" s="10"/>
      <c r="AP48" s="10"/>
      <c r="AQ48" s="10"/>
      <c r="AR48" s="9"/>
      <c r="AS48" s="9"/>
      <c r="AT48" s="9"/>
      <c r="AU48" s="13"/>
    </row>
    <row r="49" spans="1:48" x14ac:dyDescent="0.25">
      <c r="A49" s="7">
        <f t="shared" si="0"/>
        <v>31</v>
      </c>
      <c r="B49" s="7">
        <f t="shared" si="1"/>
        <v>85</v>
      </c>
      <c r="C49" s="7">
        <f t="shared" si="2"/>
        <v>3</v>
      </c>
      <c r="D49" s="21" t="s">
        <v>59</v>
      </c>
      <c r="E49" s="10"/>
      <c r="F49" s="10"/>
      <c r="G49" s="10"/>
      <c r="H49" s="10"/>
      <c r="I49" s="9"/>
      <c r="J49" s="9"/>
      <c r="K49" s="9"/>
      <c r="L49" s="9"/>
      <c r="M49" s="10"/>
      <c r="N49" s="10"/>
      <c r="O49" s="10"/>
      <c r="P49" s="10"/>
      <c r="Q49" s="10"/>
      <c r="R49" s="9"/>
      <c r="S49" s="9"/>
      <c r="T49" s="9"/>
      <c r="U49" s="9"/>
      <c r="V49" s="10"/>
      <c r="W49" s="10"/>
      <c r="X49" s="10"/>
      <c r="Y49" s="10"/>
      <c r="Z49" s="9"/>
      <c r="AA49" s="9"/>
      <c r="AB49" s="9"/>
      <c r="AC49" s="9"/>
      <c r="AD49" s="9"/>
      <c r="AE49" s="10"/>
      <c r="AF49" s="10"/>
      <c r="AG49" s="10"/>
      <c r="AH49" s="10"/>
      <c r="AI49" s="9"/>
      <c r="AJ49" s="9"/>
      <c r="AK49" s="9"/>
      <c r="AL49" s="9"/>
      <c r="AM49" s="10"/>
      <c r="AN49" s="10"/>
      <c r="AO49" s="10"/>
      <c r="AP49" s="12">
        <v>3</v>
      </c>
      <c r="AQ49" s="10"/>
      <c r="AR49" s="9"/>
      <c r="AS49" s="9"/>
      <c r="AT49" s="9"/>
      <c r="AU49" s="13"/>
    </row>
    <row r="50" spans="1:48" ht="18" x14ac:dyDescent="0.25">
      <c r="A50" s="22"/>
      <c r="E50" s="23">
        <f t="shared" ref="E50:AU50" si="3">COUNTIF(E5:E49,"&gt;0")</f>
        <v>8</v>
      </c>
      <c r="F50" s="23">
        <f t="shared" si="3"/>
        <v>17</v>
      </c>
      <c r="G50" s="23">
        <f t="shared" si="3"/>
        <v>19</v>
      </c>
      <c r="H50" s="23">
        <f t="shared" si="3"/>
        <v>15</v>
      </c>
      <c r="I50" s="23">
        <f t="shared" si="3"/>
        <v>12</v>
      </c>
      <c r="J50" s="23">
        <f t="shared" si="3"/>
        <v>12</v>
      </c>
      <c r="K50" s="23">
        <f t="shared" si="3"/>
        <v>17</v>
      </c>
      <c r="L50" s="23">
        <f t="shared" si="3"/>
        <v>13</v>
      </c>
      <c r="M50" s="23">
        <f t="shared" si="3"/>
        <v>6</v>
      </c>
      <c r="N50" s="23">
        <f t="shared" si="3"/>
        <v>13</v>
      </c>
      <c r="O50" s="23">
        <f t="shared" si="3"/>
        <v>7</v>
      </c>
      <c r="P50" s="23">
        <f t="shared" si="3"/>
        <v>7</v>
      </c>
      <c r="Q50" s="23">
        <f t="shared" si="3"/>
        <v>0</v>
      </c>
      <c r="R50" s="23">
        <f t="shared" si="3"/>
        <v>9</v>
      </c>
      <c r="S50" s="23">
        <f t="shared" si="3"/>
        <v>14</v>
      </c>
      <c r="T50" s="23">
        <f t="shared" si="3"/>
        <v>7</v>
      </c>
      <c r="U50" s="23">
        <f t="shared" si="3"/>
        <v>15</v>
      </c>
      <c r="V50" s="23">
        <f t="shared" si="3"/>
        <v>6</v>
      </c>
      <c r="W50" s="23">
        <f t="shared" si="3"/>
        <v>4</v>
      </c>
      <c r="X50" s="23">
        <f t="shared" si="3"/>
        <v>12</v>
      </c>
      <c r="Y50" s="23">
        <f t="shared" si="3"/>
        <v>6</v>
      </c>
      <c r="Z50" s="23">
        <f t="shared" si="3"/>
        <v>10</v>
      </c>
      <c r="AA50" s="23">
        <f t="shared" si="3"/>
        <v>9</v>
      </c>
      <c r="AB50" s="23">
        <f t="shared" si="3"/>
        <v>8</v>
      </c>
      <c r="AC50" s="23">
        <f t="shared" si="3"/>
        <v>5</v>
      </c>
      <c r="AD50" s="23">
        <f t="shared" si="3"/>
        <v>6</v>
      </c>
      <c r="AE50" s="23">
        <f t="shared" si="3"/>
        <v>8</v>
      </c>
      <c r="AF50" s="23">
        <f t="shared" si="3"/>
        <v>7</v>
      </c>
      <c r="AG50" s="23">
        <f t="shared" si="3"/>
        <v>4</v>
      </c>
      <c r="AH50" s="23">
        <f t="shared" si="3"/>
        <v>6</v>
      </c>
      <c r="AI50" s="23">
        <f t="shared" si="3"/>
        <v>10</v>
      </c>
      <c r="AJ50" s="23">
        <f t="shared" si="3"/>
        <v>7</v>
      </c>
      <c r="AK50" s="23">
        <f t="shared" si="3"/>
        <v>12</v>
      </c>
      <c r="AL50" s="23">
        <f t="shared" si="3"/>
        <v>10</v>
      </c>
      <c r="AM50" s="23">
        <f t="shared" si="3"/>
        <v>0</v>
      </c>
      <c r="AN50" s="23">
        <f t="shared" si="3"/>
        <v>13</v>
      </c>
      <c r="AO50" s="23">
        <f t="shared" si="3"/>
        <v>9</v>
      </c>
      <c r="AP50" s="23">
        <f t="shared" si="3"/>
        <v>7</v>
      </c>
      <c r="AQ50" s="23">
        <f t="shared" si="3"/>
        <v>7</v>
      </c>
      <c r="AR50" s="23">
        <f t="shared" si="3"/>
        <v>7</v>
      </c>
      <c r="AS50" s="23">
        <f t="shared" si="3"/>
        <v>5</v>
      </c>
      <c r="AT50" s="23">
        <f t="shared" si="3"/>
        <v>10</v>
      </c>
      <c r="AU50" s="23">
        <f t="shared" si="3"/>
        <v>19</v>
      </c>
      <c r="AV50" s="23">
        <f>SUM(E50:AU50)</f>
        <v>398</v>
      </c>
    </row>
    <row r="51" spans="1:48" x14ac:dyDescent="0.25">
      <c r="A51" s="22"/>
    </row>
    <row r="52" spans="1:48" x14ac:dyDescent="0.25">
      <c r="A52" s="22"/>
    </row>
    <row r="53" spans="1:48" ht="45" x14ac:dyDescent="0.25">
      <c r="AP53" s="24" t="s">
        <v>60</v>
      </c>
      <c r="AQ53" s="24" t="s">
        <v>60</v>
      </c>
      <c r="AT53" s="25" t="s">
        <v>61</v>
      </c>
      <c r="AV53" s="26"/>
    </row>
    <row r="55" spans="1:48" x14ac:dyDescent="0.25">
      <c r="U55" s="27" t="s">
        <v>62</v>
      </c>
      <c r="Z55" s="27" t="s">
        <v>63</v>
      </c>
    </row>
    <row r="57" spans="1:48" x14ac:dyDescent="0.25">
      <c r="U57" s="28" t="s">
        <v>64</v>
      </c>
    </row>
  </sheetData>
  <mergeCells count="11">
    <mergeCell ref="A1:F1"/>
    <mergeCell ref="E2:H2"/>
    <mergeCell ref="I2:L2"/>
    <mergeCell ref="M2:Q2"/>
    <mergeCell ref="R2:U2"/>
    <mergeCell ref="AR2:AU2"/>
    <mergeCell ref="V2:Y2"/>
    <mergeCell ref="Z2:AD2"/>
    <mergeCell ref="AE2:AH2"/>
    <mergeCell ref="AI2:AL2"/>
    <mergeCell ref="AM2:AQ2"/>
  </mergeCells>
  <pageMargins left="0.7" right="0.7" top="0.75" bottom="0.75" header="0.51180555555555496" footer="0.51180555555555496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9"/>
  <sheetViews>
    <sheetView zoomScaleNormal="100" workbookViewId="0">
      <selection activeCell="G12" sqref="G12"/>
    </sheetView>
  </sheetViews>
  <sheetFormatPr defaultRowHeight="15" x14ac:dyDescent="0.25"/>
  <cols>
    <col min="1" max="1" width="8.28515625"/>
    <col min="2" max="2" width="23.85546875"/>
    <col min="3" max="4" width="11.42578125"/>
    <col min="5" max="5" width="7.140625"/>
    <col min="6" max="6" width="18.5703125"/>
    <col min="7" max="1025" width="11.42578125"/>
  </cols>
  <sheetData>
    <row r="4" spans="1:7" x14ac:dyDescent="0.25">
      <c r="A4" s="85" t="s">
        <v>11</v>
      </c>
      <c r="B4" s="85" t="s">
        <v>14</v>
      </c>
      <c r="C4" s="85" t="s">
        <v>13</v>
      </c>
      <c r="D4" s="85" t="s">
        <v>12</v>
      </c>
      <c r="F4" s="84" t="s">
        <v>121</v>
      </c>
      <c r="G4" s="84">
        <v>363</v>
      </c>
    </row>
    <row r="5" spans="1:7" x14ac:dyDescent="0.25">
      <c r="A5" s="80">
        <v>1</v>
      </c>
      <c r="B5" s="80" t="s">
        <v>15</v>
      </c>
      <c r="C5" s="80">
        <v>80</v>
      </c>
      <c r="D5" s="80">
        <v>2455</v>
      </c>
      <c r="F5" s="84" t="s">
        <v>116</v>
      </c>
      <c r="G5" s="84">
        <v>34</v>
      </c>
    </row>
    <row r="6" spans="1:7" x14ac:dyDescent="0.25">
      <c r="A6" s="16">
        <f t="shared" ref="A6:A39" si="0">A5+1</f>
        <v>2</v>
      </c>
      <c r="B6" s="16" t="s">
        <v>17</v>
      </c>
      <c r="C6" s="16">
        <v>77</v>
      </c>
      <c r="D6" s="16">
        <v>2325</v>
      </c>
      <c r="F6" s="84" t="s">
        <v>117</v>
      </c>
      <c r="G6" s="87">
        <f>G4/G5</f>
        <v>10.676470588235293</v>
      </c>
    </row>
    <row r="7" spans="1:7" x14ac:dyDescent="0.25">
      <c r="A7" s="16">
        <f t="shared" si="0"/>
        <v>3</v>
      </c>
      <c r="B7" s="16" t="s">
        <v>16</v>
      </c>
      <c r="C7" s="16">
        <v>70</v>
      </c>
      <c r="D7" s="16">
        <v>2450</v>
      </c>
    </row>
    <row r="8" spans="1:7" x14ac:dyDescent="0.25">
      <c r="A8" s="16">
        <f t="shared" si="0"/>
        <v>4</v>
      </c>
      <c r="B8" s="16" t="s">
        <v>20</v>
      </c>
      <c r="C8" s="16">
        <v>61</v>
      </c>
      <c r="D8" s="16">
        <v>1985</v>
      </c>
    </row>
    <row r="9" spans="1:7" x14ac:dyDescent="0.25">
      <c r="A9" s="16">
        <f t="shared" si="0"/>
        <v>5</v>
      </c>
      <c r="B9" s="16" t="s">
        <v>21</v>
      </c>
      <c r="C9" s="16">
        <v>56</v>
      </c>
      <c r="D9" s="16">
        <v>1800</v>
      </c>
    </row>
    <row r="10" spans="1:7" x14ac:dyDescent="0.25">
      <c r="A10" s="16">
        <f t="shared" si="0"/>
        <v>6</v>
      </c>
      <c r="B10" s="16" t="s">
        <v>34</v>
      </c>
      <c r="C10" s="16">
        <v>47</v>
      </c>
      <c r="D10" s="16">
        <v>1390</v>
      </c>
    </row>
    <row r="11" spans="1:7" x14ac:dyDescent="0.25">
      <c r="A11" s="16">
        <f t="shared" si="0"/>
        <v>7</v>
      </c>
      <c r="B11" s="16" t="s">
        <v>18</v>
      </c>
      <c r="C11" s="16">
        <v>44</v>
      </c>
      <c r="D11" s="16">
        <v>1965</v>
      </c>
    </row>
    <row r="12" spans="1:7" x14ac:dyDescent="0.25">
      <c r="A12" s="16">
        <f t="shared" si="0"/>
        <v>8</v>
      </c>
      <c r="B12" s="16" t="s">
        <v>24</v>
      </c>
      <c r="C12" s="16">
        <v>39</v>
      </c>
      <c r="D12" s="16">
        <v>1280</v>
      </c>
    </row>
    <row r="13" spans="1:7" x14ac:dyDescent="0.25">
      <c r="A13" s="16">
        <f t="shared" si="0"/>
        <v>9</v>
      </c>
      <c r="B13" s="16" t="s">
        <v>25</v>
      </c>
      <c r="C13" s="16">
        <v>39</v>
      </c>
      <c r="D13" s="16">
        <v>1080</v>
      </c>
    </row>
    <row r="14" spans="1:7" x14ac:dyDescent="0.25">
      <c r="A14" s="16">
        <f t="shared" si="0"/>
        <v>10</v>
      </c>
      <c r="B14" s="16" t="s">
        <v>31</v>
      </c>
      <c r="C14" s="16">
        <v>38</v>
      </c>
      <c r="D14" s="16">
        <v>1225</v>
      </c>
    </row>
    <row r="15" spans="1:7" x14ac:dyDescent="0.25">
      <c r="A15" s="16">
        <f t="shared" si="0"/>
        <v>11</v>
      </c>
      <c r="B15" s="16" t="s">
        <v>48</v>
      </c>
      <c r="C15" s="16">
        <v>37</v>
      </c>
      <c r="D15" s="16">
        <v>1115</v>
      </c>
    </row>
    <row r="16" spans="1:7" x14ac:dyDescent="0.25">
      <c r="A16" s="16">
        <f t="shared" si="0"/>
        <v>12</v>
      </c>
      <c r="B16" s="16" t="s">
        <v>36</v>
      </c>
      <c r="C16" s="16">
        <v>29</v>
      </c>
      <c r="D16" s="16">
        <v>1035</v>
      </c>
    </row>
    <row r="17" spans="1:4" x14ac:dyDescent="0.25">
      <c r="A17" s="16">
        <f t="shared" si="0"/>
        <v>13</v>
      </c>
      <c r="B17" s="16" t="s">
        <v>26</v>
      </c>
      <c r="C17" s="16">
        <v>27</v>
      </c>
      <c r="D17" s="16">
        <v>895</v>
      </c>
    </row>
    <row r="18" spans="1:4" x14ac:dyDescent="0.25">
      <c r="A18" s="16">
        <f t="shared" si="0"/>
        <v>14</v>
      </c>
      <c r="B18" s="16" t="s">
        <v>22</v>
      </c>
      <c r="C18" s="16">
        <v>21</v>
      </c>
      <c r="D18" s="16">
        <v>905</v>
      </c>
    </row>
    <row r="19" spans="1:4" x14ac:dyDescent="0.25">
      <c r="A19" s="16">
        <f t="shared" si="0"/>
        <v>15</v>
      </c>
      <c r="B19" s="16" t="s">
        <v>23</v>
      </c>
      <c r="C19" s="16">
        <v>20</v>
      </c>
      <c r="D19" s="16">
        <v>615</v>
      </c>
    </row>
    <row r="20" spans="1:4" x14ac:dyDescent="0.25">
      <c r="A20" s="16">
        <f t="shared" si="0"/>
        <v>16</v>
      </c>
      <c r="B20" s="16" t="s">
        <v>49</v>
      </c>
      <c r="C20" s="16">
        <v>18</v>
      </c>
      <c r="D20" s="16">
        <v>860</v>
      </c>
    </row>
    <row r="21" spans="1:4" x14ac:dyDescent="0.25">
      <c r="A21" s="16">
        <f t="shared" si="0"/>
        <v>17</v>
      </c>
      <c r="B21" s="16" t="s">
        <v>43</v>
      </c>
      <c r="C21" s="16">
        <v>16</v>
      </c>
      <c r="D21" s="16">
        <v>475</v>
      </c>
    </row>
    <row r="22" spans="1:4" x14ac:dyDescent="0.25">
      <c r="A22" s="16">
        <f t="shared" si="0"/>
        <v>18</v>
      </c>
      <c r="B22" s="16" t="s">
        <v>35</v>
      </c>
      <c r="C22" s="16">
        <v>15</v>
      </c>
      <c r="D22" s="16">
        <v>410</v>
      </c>
    </row>
    <row r="23" spans="1:4" x14ac:dyDescent="0.25">
      <c r="A23" s="16">
        <f t="shared" si="0"/>
        <v>19</v>
      </c>
      <c r="B23" s="16" t="s">
        <v>32</v>
      </c>
      <c r="C23" s="16">
        <v>15</v>
      </c>
      <c r="D23" s="16">
        <v>355</v>
      </c>
    </row>
    <row r="24" spans="1:4" x14ac:dyDescent="0.25">
      <c r="A24" s="16">
        <f t="shared" si="0"/>
        <v>20</v>
      </c>
      <c r="B24" s="16" t="s">
        <v>113</v>
      </c>
      <c r="C24" s="16">
        <v>14</v>
      </c>
      <c r="D24" s="16">
        <v>630</v>
      </c>
    </row>
    <row r="25" spans="1:4" x14ac:dyDescent="0.25">
      <c r="A25" s="16">
        <f t="shared" si="0"/>
        <v>21</v>
      </c>
      <c r="B25" s="16" t="s">
        <v>38</v>
      </c>
      <c r="C25" s="16">
        <v>13</v>
      </c>
      <c r="D25" s="16">
        <v>395</v>
      </c>
    </row>
    <row r="26" spans="1:4" x14ac:dyDescent="0.25">
      <c r="A26" s="16">
        <f t="shared" si="0"/>
        <v>22</v>
      </c>
      <c r="B26" s="16" t="s">
        <v>56</v>
      </c>
      <c r="C26" s="16">
        <v>12</v>
      </c>
      <c r="D26" s="16">
        <v>315</v>
      </c>
    </row>
    <row r="27" spans="1:4" x14ac:dyDescent="0.25">
      <c r="A27" s="16">
        <f t="shared" si="0"/>
        <v>23</v>
      </c>
      <c r="B27" s="16" t="s">
        <v>33</v>
      </c>
      <c r="C27" s="16">
        <v>11</v>
      </c>
      <c r="D27" s="16">
        <v>480</v>
      </c>
    </row>
    <row r="28" spans="1:4" x14ac:dyDescent="0.25">
      <c r="A28" s="16">
        <f t="shared" si="0"/>
        <v>24</v>
      </c>
      <c r="B28" s="16" t="s">
        <v>50</v>
      </c>
      <c r="C28" s="16">
        <v>10</v>
      </c>
      <c r="D28" s="16">
        <v>375</v>
      </c>
    </row>
    <row r="29" spans="1:4" x14ac:dyDescent="0.25">
      <c r="A29" s="16">
        <f t="shared" si="0"/>
        <v>25</v>
      </c>
      <c r="B29" s="16" t="s">
        <v>41</v>
      </c>
      <c r="C29" s="16">
        <v>6</v>
      </c>
      <c r="D29" s="16">
        <v>160</v>
      </c>
    </row>
    <row r="30" spans="1:4" x14ac:dyDescent="0.25">
      <c r="A30" s="16">
        <f t="shared" si="0"/>
        <v>26</v>
      </c>
      <c r="B30" s="16" t="s">
        <v>57</v>
      </c>
      <c r="C30" s="16">
        <v>6</v>
      </c>
      <c r="D30" s="16">
        <v>130</v>
      </c>
    </row>
    <row r="31" spans="1:4" x14ac:dyDescent="0.25">
      <c r="A31" s="16">
        <f t="shared" si="0"/>
        <v>27</v>
      </c>
      <c r="B31" s="16" t="s">
        <v>29</v>
      </c>
      <c r="C31" s="16">
        <v>4</v>
      </c>
      <c r="D31" s="16">
        <v>335</v>
      </c>
    </row>
    <row r="32" spans="1:4" x14ac:dyDescent="0.25">
      <c r="A32" s="16">
        <f t="shared" si="0"/>
        <v>28</v>
      </c>
      <c r="B32" s="16" t="s">
        <v>30</v>
      </c>
      <c r="C32" s="16">
        <v>3</v>
      </c>
      <c r="D32" s="16">
        <v>120</v>
      </c>
    </row>
    <row r="33" spans="1:4" x14ac:dyDescent="0.25">
      <c r="A33" s="16">
        <f t="shared" si="0"/>
        <v>29</v>
      </c>
      <c r="B33" s="16" t="s">
        <v>53</v>
      </c>
      <c r="C33" s="16">
        <v>3</v>
      </c>
      <c r="D33" s="16">
        <v>115</v>
      </c>
    </row>
    <row r="34" spans="1:4" x14ac:dyDescent="0.25">
      <c r="A34" s="16">
        <f t="shared" si="0"/>
        <v>30</v>
      </c>
      <c r="B34" s="16" t="s">
        <v>42</v>
      </c>
      <c r="C34" s="16">
        <v>3</v>
      </c>
      <c r="D34" s="16">
        <v>70</v>
      </c>
    </row>
    <row r="35" spans="1:4" x14ac:dyDescent="0.25">
      <c r="A35" s="16">
        <f t="shared" si="0"/>
        <v>31</v>
      </c>
      <c r="B35" s="16" t="s">
        <v>51</v>
      </c>
      <c r="C35" s="16">
        <v>2</v>
      </c>
      <c r="D35" s="16">
        <v>85</v>
      </c>
    </row>
    <row r="36" spans="1:4" x14ac:dyDescent="0.25">
      <c r="A36" s="16">
        <f t="shared" si="0"/>
        <v>32</v>
      </c>
      <c r="B36" s="16" t="s">
        <v>37</v>
      </c>
      <c r="C36" s="16">
        <v>2</v>
      </c>
      <c r="D36" s="16">
        <v>65</v>
      </c>
    </row>
    <row r="37" spans="1:4" x14ac:dyDescent="0.25">
      <c r="A37" s="16">
        <f t="shared" si="0"/>
        <v>33</v>
      </c>
      <c r="B37" s="16" t="s">
        <v>118</v>
      </c>
      <c r="C37" s="16">
        <v>1</v>
      </c>
      <c r="D37" s="16">
        <v>65</v>
      </c>
    </row>
    <row r="38" spans="1:4" x14ac:dyDescent="0.25">
      <c r="A38" s="16">
        <f t="shared" si="0"/>
        <v>34</v>
      </c>
      <c r="B38" s="16" t="s">
        <v>39</v>
      </c>
      <c r="C38" s="16">
        <v>1</v>
      </c>
      <c r="D38" s="16">
        <v>55</v>
      </c>
    </row>
    <row r="39" spans="1:4" x14ac:dyDescent="0.25">
      <c r="A39" s="16">
        <f t="shared" si="0"/>
        <v>35</v>
      </c>
      <c r="B39" s="16" t="s">
        <v>46</v>
      </c>
      <c r="C39" s="16">
        <v>1</v>
      </c>
      <c r="D39" s="16">
        <v>55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4" zoomScaleNormal="100" workbookViewId="0">
      <selection activeCell="I17" sqref="I17"/>
    </sheetView>
  </sheetViews>
  <sheetFormatPr defaultRowHeight="15" x14ac:dyDescent="0.25"/>
  <cols>
    <col min="1" max="1" width="6.7109375"/>
    <col min="2" max="2" width="28.7109375"/>
    <col min="3" max="4" width="11.42578125" style="22"/>
    <col min="5" max="1025" width="11.42578125"/>
  </cols>
  <sheetData>
    <row r="1" spans="1:7" x14ac:dyDescent="0.25">
      <c r="C1"/>
      <c r="D1"/>
    </row>
    <row r="2" spans="1:7" x14ac:dyDescent="0.25">
      <c r="C2"/>
      <c r="D2"/>
    </row>
    <row r="3" spans="1:7" x14ac:dyDescent="0.25">
      <c r="C3"/>
      <c r="D3"/>
    </row>
    <row r="4" spans="1:7" x14ac:dyDescent="0.25">
      <c r="C4"/>
      <c r="D4"/>
    </row>
    <row r="5" spans="1:7" x14ac:dyDescent="0.25">
      <c r="A5" s="85" t="s">
        <v>11</v>
      </c>
      <c r="B5" s="85" t="s">
        <v>14</v>
      </c>
      <c r="C5" s="88" t="s">
        <v>13</v>
      </c>
      <c r="D5" s="88" t="s">
        <v>12</v>
      </c>
      <c r="F5" s="84" t="s">
        <v>121</v>
      </c>
      <c r="G5" s="84">
        <v>357</v>
      </c>
    </row>
    <row r="6" spans="1:7" x14ac:dyDescent="0.25">
      <c r="A6" s="80">
        <v>1</v>
      </c>
      <c r="B6" s="80" t="s">
        <v>15</v>
      </c>
      <c r="C6" s="89">
        <v>92</v>
      </c>
      <c r="D6" s="89">
        <v>2770</v>
      </c>
      <c r="F6" s="84" t="s">
        <v>116</v>
      </c>
      <c r="G6" s="84">
        <v>39</v>
      </c>
    </row>
    <row r="7" spans="1:7" x14ac:dyDescent="0.25">
      <c r="A7" s="16">
        <f t="shared" ref="A7:A45" si="0">A6+1</f>
        <v>2</v>
      </c>
      <c r="B7" s="16" t="s">
        <v>17</v>
      </c>
      <c r="C7" s="71">
        <v>89</v>
      </c>
      <c r="D7" s="71">
        <v>2640</v>
      </c>
      <c r="F7" s="84" t="s">
        <v>117</v>
      </c>
      <c r="G7" s="87">
        <f>G5/G6</f>
        <v>9.1538461538461533</v>
      </c>
    </row>
    <row r="8" spans="1:7" x14ac:dyDescent="0.25">
      <c r="A8" s="16">
        <f t="shared" si="0"/>
        <v>3</v>
      </c>
      <c r="B8" s="16" t="s">
        <v>16</v>
      </c>
      <c r="C8" s="71">
        <v>82</v>
      </c>
      <c r="D8" s="71">
        <v>2765</v>
      </c>
    </row>
    <row r="9" spans="1:7" x14ac:dyDescent="0.25">
      <c r="A9" s="16">
        <f t="shared" si="0"/>
        <v>4</v>
      </c>
      <c r="B9" s="16" t="s">
        <v>21</v>
      </c>
      <c r="C9" s="71">
        <v>68</v>
      </c>
      <c r="D9" s="71">
        <v>2115</v>
      </c>
    </row>
    <row r="10" spans="1:7" x14ac:dyDescent="0.25">
      <c r="A10" s="16">
        <f t="shared" si="0"/>
        <v>5</v>
      </c>
      <c r="B10" s="16" t="s">
        <v>20</v>
      </c>
      <c r="C10" s="71">
        <v>64</v>
      </c>
      <c r="D10" s="71">
        <v>2065</v>
      </c>
    </row>
    <row r="11" spans="1:7" x14ac:dyDescent="0.25">
      <c r="A11" s="16">
        <f t="shared" si="0"/>
        <v>6</v>
      </c>
      <c r="B11" s="16" t="s">
        <v>18</v>
      </c>
      <c r="C11" s="71">
        <v>50</v>
      </c>
      <c r="D11" s="71">
        <v>2120</v>
      </c>
    </row>
    <row r="12" spans="1:7" x14ac:dyDescent="0.25">
      <c r="A12" s="16">
        <f t="shared" si="0"/>
        <v>7</v>
      </c>
      <c r="B12" s="16" t="s">
        <v>34</v>
      </c>
      <c r="C12" s="71">
        <v>50</v>
      </c>
      <c r="D12" s="71">
        <v>1465</v>
      </c>
    </row>
    <row r="13" spans="1:7" x14ac:dyDescent="0.25">
      <c r="A13" s="16">
        <f t="shared" si="0"/>
        <v>8</v>
      </c>
      <c r="B13" s="16" t="s">
        <v>48</v>
      </c>
      <c r="C13" s="71">
        <v>46</v>
      </c>
      <c r="D13" s="71">
        <v>1350</v>
      </c>
    </row>
    <row r="14" spans="1:7" x14ac:dyDescent="0.25">
      <c r="A14" s="16">
        <f t="shared" si="0"/>
        <v>9</v>
      </c>
      <c r="B14" s="16" t="s">
        <v>24</v>
      </c>
      <c r="C14" s="71">
        <v>45</v>
      </c>
      <c r="D14" s="71">
        <v>1430</v>
      </c>
    </row>
    <row r="15" spans="1:7" x14ac:dyDescent="0.25">
      <c r="A15" s="16">
        <f t="shared" si="0"/>
        <v>10</v>
      </c>
      <c r="B15" s="16" t="s">
        <v>25</v>
      </c>
      <c r="C15" s="71">
        <v>42</v>
      </c>
      <c r="D15" s="71">
        <v>1160</v>
      </c>
    </row>
    <row r="16" spans="1:7" x14ac:dyDescent="0.25">
      <c r="A16" s="16">
        <f t="shared" si="0"/>
        <v>11</v>
      </c>
      <c r="B16" s="16" t="s">
        <v>31</v>
      </c>
      <c r="C16" s="71">
        <v>38</v>
      </c>
      <c r="D16" s="71">
        <v>1225</v>
      </c>
    </row>
    <row r="17" spans="1:4" x14ac:dyDescent="0.25">
      <c r="A17" s="16">
        <f t="shared" si="0"/>
        <v>12</v>
      </c>
      <c r="B17" s="16" t="s">
        <v>36</v>
      </c>
      <c r="C17" s="71">
        <v>32</v>
      </c>
      <c r="D17" s="71">
        <v>1110</v>
      </c>
    </row>
    <row r="18" spans="1:4" x14ac:dyDescent="0.25">
      <c r="A18" s="16">
        <f t="shared" si="0"/>
        <v>13</v>
      </c>
      <c r="B18" s="16" t="s">
        <v>26</v>
      </c>
      <c r="C18" s="71">
        <v>30</v>
      </c>
      <c r="D18" s="71">
        <v>975</v>
      </c>
    </row>
    <row r="19" spans="1:4" x14ac:dyDescent="0.25">
      <c r="A19" s="16">
        <f t="shared" si="0"/>
        <v>14</v>
      </c>
      <c r="B19" s="16" t="s">
        <v>22</v>
      </c>
      <c r="C19" s="71">
        <v>24</v>
      </c>
      <c r="D19" s="71">
        <v>980</v>
      </c>
    </row>
    <row r="20" spans="1:4" x14ac:dyDescent="0.25">
      <c r="A20" s="16">
        <f t="shared" si="0"/>
        <v>15</v>
      </c>
      <c r="B20" s="16" t="s">
        <v>32</v>
      </c>
      <c r="C20" s="71">
        <v>21</v>
      </c>
      <c r="D20" s="71">
        <v>510</v>
      </c>
    </row>
    <row r="21" spans="1:4" x14ac:dyDescent="0.25">
      <c r="A21" s="16">
        <f t="shared" si="0"/>
        <v>16</v>
      </c>
      <c r="B21" s="16" t="s">
        <v>23</v>
      </c>
      <c r="C21" s="71">
        <v>20</v>
      </c>
      <c r="D21" s="71">
        <v>615</v>
      </c>
    </row>
    <row r="22" spans="1:4" x14ac:dyDescent="0.25">
      <c r="A22" s="16">
        <f t="shared" si="0"/>
        <v>17</v>
      </c>
      <c r="B22" s="16" t="s">
        <v>49</v>
      </c>
      <c r="C22" s="71">
        <v>18</v>
      </c>
      <c r="D22" s="71">
        <v>860</v>
      </c>
    </row>
    <row r="23" spans="1:4" x14ac:dyDescent="0.25">
      <c r="A23" s="16">
        <f t="shared" si="0"/>
        <v>18</v>
      </c>
      <c r="B23" s="16" t="s">
        <v>113</v>
      </c>
      <c r="C23" s="71">
        <v>16</v>
      </c>
      <c r="D23" s="71">
        <v>705</v>
      </c>
    </row>
    <row r="24" spans="1:4" x14ac:dyDescent="0.25">
      <c r="A24" s="16">
        <f t="shared" si="0"/>
        <v>19</v>
      </c>
      <c r="B24" s="16" t="s">
        <v>43</v>
      </c>
      <c r="C24" s="71">
        <v>16</v>
      </c>
      <c r="D24" s="71">
        <v>475</v>
      </c>
    </row>
    <row r="25" spans="1:4" x14ac:dyDescent="0.25">
      <c r="A25" s="16">
        <f t="shared" si="0"/>
        <v>20</v>
      </c>
      <c r="B25" s="16" t="s">
        <v>35</v>
      </c>
      <c r="C25" s="71">
        <v>15</v>
      </c>
      <c r="D25" s="71">
        <v>410</v>
      </c>
    </row>
    <row r="26" spans="1:4" x14ac:dyDescent="0.25">
      <c r="A26" s="16">
        <f t="shared" si="0"/>
        <v>21</v>
      </c>
      <c r="B26" s="16" t="s">
        <v>38</v>
      </c>
      <c r="C26" s="71">
        <v>13</v>
      </c>
      <c r="D26" s="71">
        <v>395</v>
      </c>
    </row>
    <row r="27" spans="1:4" x14ac:dyDescent="0.25">
      <c r="A27" s="16">
        <f t="shared" si="0"/>
        <v>22</v>
      </c>
      <c r="B27" s="16" t="s">
        <v>56</v>
      </c>
      <c r="C27" s="71">
        <v>12</v>
      </c>
      <c r="D27" s="71">
        <v>315</v>
      </c>
    </row>
    <row r="28" spans="1:4" x14ac:dyDescent="0.25">
      <c r="A28" s="16">
        <f t="shared" si="0"/>
        <v>23</v>
      </c>
      <c r="B28" s="16" t="s">
        <v>33</v>
      </c>
      <c r="C28" s="71">
        <v>11</v>
      </c>
      <c r="D28" s="71">
        <v>480</v>
      </c>
    </row>
    <row r="29" spans="1:4" x14ac:dyDescent="0.25">
      <c r="A29" s="16">
        <f t="shared" si="0"/>
        <v>24</v>
      </c>
      <c r="B29" s="16" t="s">
        <v>50</v>
      </c>
      <c r="C29" s="71">
        <v>10</v>
      </c>
      <c r="D29" s="71">
        <v>375</v>
      </c>
    </row>
    <row r="30" spans="1:4" x14ac:dyDescent="0.25">
      <c r="A30" s="16">
        <f t="shared" si="0"/>
        <v>25</v>
      </c>
      <c r="B30" s="16" t="s">
        <v>41</v>
      </c>
      <c r="C30" s="71">
        <v>8</v>
      </c>
      <c r="D30" s="71">
        <v>235</v>
      </c>
    </row>
    <row r="31" spans="1:4" x14ac:dyDescent="0.25">
      <c r="A31" s="16">
        <f t="shared" si="0"/>
        <v>26</v>
      </c>
      <c r="B31" s="16" t="s">
        <v>57</v>
      </c>
      <c r="C31" s="71">
        <v>6</v>
      </c>
      <c r="D31" s="71">
        <v>130</v>
      </c>
    </row>
    <row r="32" spans="1:4" x14ac:dyDescent="0.25">
      <c r="A32" s="16">
        <f t="shared" si="0"/>
        <v>27</v>
      </c>
      <c r="B32" s="16" t="s">
        <v>37</v>
      </c>
      <c r="C32" s="71">
        <v>5</v>
      </c>
      <c r="D32" s="71">
        <v>140</v>
      </c>
    </row>
    <row r="33" spans="1:4" x14ac:dyDescent="0.25">
      <c r="A33" s="16">
        <f t="shared" si="0"/>
        <v>28</v>
      </c>
      <c r="B33" s="16" t="s">
        <v>29</v>
      </c>
      <c r="C33" s="71">
        <v>4</v>
      </c>
      <c r="D33" s="71">
        <v>335</v>
      </c>
    </row>
    <row r="34" spans="1:4" x14ac:dyDescent="0.25">
      <c r="A34" s="16">
        <f t="shared" si="0"/>
        <v>29</v>
      </c>
      <c r="B34" s="16" t="s">
        <v>30</v>
      </c>
      <c r="C34" s="71">
        <v>3</v>
      </c>
      <c r="D34" s="71">
        <v>120</v>
      </c>
    </row>
    <row r="35" spans="1:4" x14ac:dyDescent="0.25">
      <c r="A35" s="16">
        <f t="shared" si="0"/>
        <v>30</v>
      </c>
      <c r="B35" s="16" t="s">
        <v>53</v>
      </c>
      <c r="C35" s="71">
        <v>3</v>
      </c>
      <c r="D35" s="71">
        <v>115</v>
      </c>
    </row>
    <row r="36" spans="1:4" x14ac:dyDescent="0.25">
      <c r="A36" s="16">
        <f t="shared" si="0"/>
        <v>31</v>
      </c>
      <c r="B36" s="16" t="s">
        <v>40</v>
      </c>
      <c r="C36" s="71">
        <v>3</v>
      </c>
      <c r="D36" s="71">
        <v>85</v>
      </c>
    </row>
    <row r="37" spans="1:4" x14ac:dyDescent="0.25">
      <c r="A37" s="16">
        <f t="shared" si="0"/>
        <v>32</v>
      </c>
      <c r="B37" s="16" t="s">
        <v>45</v>
      </c>
      <c r="C37" s="71">
        <v>3</v>
      </c>
      <c r="D37" s="71">
        <v>85</v>
      </c>
    </row>
    <row r="38" spans="1:4" x14ac:dyDescent="0.25">
      <c r="A38" s="16">
        <f t="shared" si="0"/>
        <v>33</v>
      </c>
      <c r="B38" s="16" t="s">
        <v>59</v>
      </c>
      <c r="C38" s="71">
        <v>3</v>
      </c>
      <c r="D38" s="71">
        <v>85</v>
      </c>
    </row>
    <row r="39" spans="1:4" x14ac:dyDescent="0.25">
      <c r="A39" s="16">
        <f t="shared" si="0"/>
        <v>34</v>
      </c>
      <c r="B39" s="16" t="s">
        <v>42</v>
      </c>
      <c r="C39" s="71">
        <v>3</v>
      </c>
      <c r="D39" s="71">
        <v>70</v>
      </c>
    </row>
    <row r="40" spans="1:4" x14ac:dyDescent="0.25">
      <c r="A40" s="16">
        <f t="shared" si="0"/>
        <v>35</v>
      </c>
      <c r="B40" s="16" t="s">
        <v>19</v>
      </c>
      <c r="C40" s="71">
        <v>3</v>
      </c>
      <c r="D40" s="71">
        <v>50</v>
      </c>
    </row>
    <row r="41" spans="1:4" x14ac:dyDescent="0.25">
      <c r="A41" s="16">
        <f t="shared" si="0"/>
        <v>36</v>
      </c>
      <c r="B41" s="16" t="s">
        <v>125</v>
      </c>
      <c r="C41" s="71">
        <v>3</v>
      </c>
      <c r="D41" s="71">
        <v>50</v>
      </c>
    </row>
    <row r="42" spans="1:4" x14ac:dyDescent="0.25">
      <c r="A42" s="16">
        <f t="shared" si="0"/>
        <v>37</v>
      </c>
      <c r="B42" s="16" t="s">
        <v>51</v>
      </c>
      <c r="C42" s="71">
        <v>2</v>
      </c>
      <c r="D42" s="71">
        <v>85</v>
      </c>
    </row>
    <row r="43" spans="1:4" x14ac:dyDescent="0.25">
      <c r="A43" s="16">
        <f t="shared" si="0"/>
        <v>38</v>
      </c>
      <c r="B43" s="16" t="s">
        <v>58</v>
      </c>
      <c r="C43" s="71">
        <v>1</v>
      </c>
      <c r="D43" s="71">
        <v>65</v>
      </c>
    </row>
    <row r="44" spans="1:4" x14ac:dyDescent="0.25">
      <c r="A44" s="16">
        <f t="shared" si="0"/>
        <v>39</v>
      </c>
      <c r="B44" s="16" t="s">
        <v>39</v>
      </c>
      <c r="C44" s="71">
        <v>1</v>
      </c>
      <c r="D44" s="71">
        <v>55</v>
      </c>
    </row>
    <row r="45" spans="1:4" x14ac:dyDescent="0.25">
      <c r="A45" s="16">
        <f t="shared" si="0"/>
        <v>40</v>
      </c>
      <c r="B45" s="16" t="s">
        <v>46</v>
      </c>
      <c r="C45" s="71">
        <v>1</v>
      </c>
      <c r="D45" s="71">
        <v>55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B46" sqref="B46"/>
    </sheetView>
  </sheetViews>
  <sheetFormatPr defaultRowHeight="15" x14ac:dyDescent="0.25"/>
  <cols>
    <col min="1" max="1" width="5.5703125"/>
    <col min="2" max="2" width="22.5703125"/>
    <col min="3" max="4" width="11.42578125" style="22"/>
    <col min="5" max="5" width="4"/>
    <col min="6" max="6" width="21"/>
    <col min="7" max="7" width="7"/>
    <col min="8" max="1025" width="11.42578125"/>
  </cols>
  <sheetData>
    <row r="1" spans="1:7" x14ac:dyDescent="0.25">
      <c r="C1"/>
      <c r="D1"/>
    </row>
    <row r="2" spans="1:7" ht="18" x14ac:dyDescent="0.25">
      <c r="A2" s="120" t="s">
        <v>126</v>
      </c>
      <c r="B2" s="120"/>
      <c r="C2" s="120"/>
      <c r="D2" s="120"/>
    </row>
    <row r="3" spans="1:7" x14ac:dyDescent="0.25">
      <c r="C3"/>
      <c r="D3"/>
    </row>
    <row r="4" spans="1:7" x14ac:dyDescent="0.25">
      <c r="A4" s="85" t="s">
        <v>11</v>
      </c>
      <c r="B4" s="85" t="s">
        <v>14</v>
      </c>
      <c r="C4" s="88" t="s">
        <v>13</v>
      </c>
      <c r="D4" s="88" t="s">
        <v>12</v>
      </c>
      <c r="F4" s="84" t="s">
        <v>121</v>
      </c>
      <c r="G4" s="84">
        <v>398</v>
      </c>
    </row>
    <row r="5" spans="1:7" x14ac:dyDescent="0.25">
      <c r="A5" s="90">
        <v>1</v>
      </c>
      <c r="B5" s="90" t="s">
        <v>15</v>
      </c>
      <c r="C5" s="91">
        <v>101</v>
      </c>
      <c r="D5" s="91">
        <v>2990</v>
      </c>
      <c r="F5" s="84" t="s">
        <v>116</v>
      </c>
      <c r="G5" s="84">
        <v>43</v>
      </c>
    </row>
    <row r="6" spans="1:7" x14ac:dyDescent="0.25">
      <c r="A6" s="92">
        <f t="shared" ref="A6:A14" si="0">A5+1</f>
        <v>2</v>
      </c>
      <c r="B6" s="92" t="s">
        <v>17</v>
      </c>
      <c r="C6" s="93">
        <v>98</v>
      </c>
      <c r="D6" s="93">
        <v>2860</v>
      </c>
      <c r="F6" s="84" t="s">
        <v>117</v>
      </c>
      <c r="G6" s="87">
        <f>G4/G5</f>
        <v>9.2558139534883725</v>
      </c>
    </row>
    <row r="7" spans="1:7" x14ac:dyDescent="0.25">
      <c r="A7" s="92">
        <f t="shared" si="0"/>
        <v>3</v>
      </c>
      <c r="B7" s="92" t="s">
        <v>16</v>
      </c>
      <c r="C7" s="93">
        <v>89</v>
      </c>
      <c r="D7" s="93">
        <v>2965</v>
      </c>
    </row>
    <row r="8" spans="1:7" x14ac:dyDescent="0.25">
      <c r="A8" s="92">
        <f t="shared" si="0"/>
        <v>4</v>
      </c>
      <c r="B8" s="92" t="s">
        <v>21</v>
      </c>
      <c r="C8" s="93">
        <v>77</v>
      </c>
      <c r="D8" s="93">
        <v>2300</v>
      </c>
    </row>
    <row r="9" spans="1:7" x14ac:dyDescent="0.25">
      <c r="A9" s="92">
        <f t="shared" si="0"/>
        <v>5</v>
      </c>
      <c r="B9" s="92" t="s">
        <v>20</v>
      </c>
      <c r="C9" s="93">
        <v>70</v>
      </c>
      <c r="D9" s="93">
        <v>2200</v>
      </c>
    </row>
    <row r="10" spans="1:7" x14ac:dyDescent="0.25">
      <c r="A10" s="92">
        <f t="shared" si="0"/>
        <v>6</v>
      </c>
      <c r="B10" s="92" t="s">
        <v>18</v>
      </c>
      <c r="C10" s="93">
        <v>56</v>
      </c>
      <c r="D10" s="93">
        <v>2240</v>
      </c>
    </row>
    <row r="11" spans="1:7" x14ac:dyDescent="0.25">
      <c r="A11" s="92">
        <f t="shared" si="0"/>
        <v>7</v>
      </c>
      <c r="B11" s="92" t="s">
        <v>34</v>
      </c>
      <c r="C11" s="93">
        <v>56</v>
      </c>
      <c r="D11" s="93">
        <v>1600</v>
      </c>
    </row>
    <row r="12" spans="1:7" x14ac:dyDescent="0.25">
      <c r="A12" s="92">
        <f t="shared" si="0"/>
        <v>8</v>
      </c>
      <c r="B12" s="92" t="s">
        <v>48</v>
      </c>
      <c r="C12" s="93">
        <v>52</v>
      </c>
      <c r="D12" s="93">
        <v>1485</v>
      </c>
    </row>
    <row r="13" spans="1:7" x14ac:dyDescent="0.25">
      <c r="A13" s="92">
        <f t="shared" si="0"/>
        <v>9</v>
      </c>
      <c r="B13" s="92" t="s">
        <v>24</v>
      </c>
      <c r="C13" s="93">
        <v>51</v>
      </c>
      <c r="D13" s="93">
        <v>1565</v>
      </c>
    </row>
    <row r="14" spans="1:7" x14ac:dyDescent="0.25">
      <c r="A14" s="92">
        <f t="shared" si="0"/>
        <v>10</v>
      </c>
      <c r="B14" s="92" t="s">
        <v>25</v>
      </c>
      <c r="C14" s="93">
        <v>48</v>
      </c>
      <c r="D14" s="93">
        <v>1295</v>
      </c>
    </row>
    <row r="15" spans="1:7" x14ac:dyDescent="0.25">
      <c r="A15" s="16">
        <v>11</v>
      </c>
      <c r="B15" s="16" t="s">
        <v>31</v>
      </c>
      <c r="C15" s="71">
        <v>38</v>
      </c>
      <c r="D15" s="71">
        <v>1225</v>
      </c>
    </row>
    <row r="16" spans="1:7" x14ac:dyDescent="0.25">
      <c r="A16" s="80">
        <v>12</v>
      </c>
      <c r="B16" s="80" t="s">
        <v>36</v>
      </c>
      <c r="C16" s="89">
        <v>35</v>
      </c>
      <c r="D16" s="89">
        <v>1180</v>
      </c>
    </row>
    <row r="17" spans="1:4" x14ac:dyDescent="0.25">
      <c r="A17" s="16">
        <v>13</v>
      </c>
      <c r="B17" s="16" t="s">
        <v>26</v>
      </c>
      <c r="C17" s="71">
        <v>35</v>
      </c>
      <c r="D17" s="71">
        <v>1130</v>
      </c>
    </row>
    <row r="18" spans="1:4" x14ac:dyDescent="0.25">
      <c r="A18" s="16">
        <v>14</v>
      </c>
      <c r="B18" s="16" t="s">
        <v>22</v>
      </c>
      <c r="C18" s="71">
        <v>30</v>
      </c>
      <c r="D18" s="71">
        <v>1100</v>
      </c>
    </row>
    <row r="19" spans="1:4" x14ac:dyDescent="0.25">
      <c r="A19" s="16">
        <v>15</v>
      </c>
      <c r="B19" s="16" t="s">
        <v>32</v>
      </c>
      <c r="C19" s="71">
        <v>24</v>
      </c>
      <c r="D19" s="71">
        <v>580</v>
      </c>
    </row>
    <row r="20" spans="1:4" x14ac:dyDescent="0.25">
      <c r="A20" s="16">
        <v>16</v>
      </c>
      <c r="B20" s="16" t="s">
        <v>23</v>
      </c>
      <c r="C20" s="71">
        <v>23</v>
      </c>
      <c r="D20" s="71">
        <v>685</v>
      </c>
    </row>
    <row r="21" spans="1:4" x14ac:dyDescent="0.25">
      <c r="A21" s="16">
        <v>17</v>
      </c>
      <c r="B21" s="16" t="s">
        <v>38</v>
      </c>
      <c r="C21" s="71">
        <v>19</v>
      </c>
      <c r="D21" s="71">
        <v>510</v>
      </c>
    </row>
    <row r="22" spans="1:4" x14ac:dyDescent="0.25">
      <c r="A22" s="16">
        <v>18</v>
      </c>
      <c r="B22" s="16" t="s">
        <v>49</v>
      </c>
      <c r="C22" s="71">
        <v>18</v>
      </c>
      <c r="D22" s="71">
        <v>860</v>
      </c>
    </row>
    <row r="23" spans="1:4" x14ac:dyDescent="0.25">
      <c r="A23" s="16">
        <v>19</v>
      </c>
      <c r="B23" s="16" t="s">
        <v>43</v>
      </c>
      <c r="C23" s="71">
        <v>18</v>
      </c>
      <c r="D23" s="71">
        <v>545</v>
      </c>
    </row>
    <row r="24" spans="1:4" x14ac:dyDescent="0.25">
      <c r="A24" s="16">
        <v>20</v>
      </c>
      <c r="B24" s="16" t="s">
        <v>28</v>
      </c>
      <c r="C24" s="71">
        <v>16</v>
      </c>
      <c r="D24" s="71">
        <v>705</v>
      </c>
    </row>
    <row r="25" spans="1:4" x14ac:dyDescent="0.25">
      <c r="A25" s="16">
        <v>21</v>
      </c>
      <c r="B25" s="16" t="s">
        <v>35</v>
      </c>
      <c r="C25" s="71">
        <v>15</v>
      </c>
      <c r="D25" s="71">
        <v>410</v>
      </c>
    </row>
    <row r="26" spans="1:4" x14ac:dyDescent="0.25">
      <c r="A26" s="16">
        <v>22</v>
      </c>
      <c r="B26" s="16" t="s">
        <v>56</v>
      </c>
      <c r="C26" s="71">
        <v>12</v>
      </c>
      <c r="D26" s="71">
        <v>315</v>
      </c>
    </row>
    <row r="27" spans="1:4" x14ac:dyDescent="0.25">
      <c r="A27" s="16">
        <v>23</v>
      </c>
      <c r="B27" s="16" t="s">
        <v>33</v>
      </c>
      <c r="C27" s="71">
        <v>11</v>
      </c>
      <c r="D27" s="71">
        <v>480</v>
      </c>
    </row>
    <row r="28" spans="1:4" x14ac:dyDescent="0.25">
      <c r="A28" s="16">
        <v>24</v>
      </c>
      <c r="B28" s="16" t="s">
        <v>41</v>
      </c>
      <c r="C28" s="71">
        <v>11</v>
      </c>
      <c r="D28" s="71">
        <v>305</v>
      </c>
    </row>
    <row r="29" spans="1:4" x14ac:dyDescent="0.25">
      <c r="A29" s="16">
        <v>25</v>
      </c>
      <c r="B29" s="16" t="s">
        <v>50</v>
      </c>
      <c r="C29" s="71">
        <v>10</v>
      </c>
      <c r="D29" s="71">
        <v>375</v>
      </c>
    </row>
    <row r="30" spans="1:4" x14ac:dyDescent="0.25">
      <c r="A30" s="16">
        <v>26</v>
      </c>
      <c r="B30" s="16" t="s">
        <v>37</v>
      </c>
      <c r="C30" s="71">
        <v>8</v>
      </c>
      <c r="D30" s="71">
        <v>210</v>
      </c>
    </row>
    <row r="31" spans="1:4" x14ac:dyDescent="0.25">
      <c r="A31" s="16">
        <v>27</v>
      </c>
      <c r="B31" s="16" t="s">
        <v>57</v>
      </c>
      <c r="C31" s="71">
        <v>6</v>
      </c>
      <c r="D31" s="71">
        <v>130</v>
      </c>
    </row>
    <row r="32" spans="1:4" x14ac:dyDescent="0.25">
      <c r="A32" s="16">
        <v>28</v>
      </c>
      <c r="B32" s="16" t="s">
        <v>44</v>
      </c>
      <c r="C32" s="71">
        <v>6</v>
      </c>
      <c r="D32" s="71">
        <v>120</v>
      </c>
    </row>
    <row r="33" spans="1:4" x14ac:dyDescent="0.25">
      <c r="A33" s="16">
        <v>29</v>
      </c>
      <c r="B33" s="16" t="s">
        <v>19</v>
      </c>
      <c r="C33" s="71">
        <v>5</v>
      </c>
      <c r="D33" s="71">
        <v>120</v>
      </c>
    </row>
    <row r="34" spans="1:4" x14ac:dyDescent="0.25">
      <c r="A34" s="16">
        <v>30</v>
      </c>
      <c r="B34" s="16" t="s">
        <v>29</v>
      </c>
      <c r="C34" s="71">
        <v>4</v>
      </c>
      <c r="D34" s="71">
        <v>335</v>
      </c>
    </row>
    <row r="35" spans="1:4" x14ac:dyDescent="0.25">
      <c r="A35" s="16">
        <v>31</v>
      </c>
      <c r="B35" s="16" t="s">
        <v>30</v>
      </c>
      <c r="C35" s="71">
        <v>3</v>
      </c>
      <c r="D35" s="71">
        <v>120</v>
      </c>
    </row>
    <row r="36" spans="1:4" x14ac:dyDescent="0.25">
      <c r="A36" s="16">
        <v>32</v>
      </c>
      <c r="B36" s="16" t="s">
        <v>53</v>
      </c>
      <c r="C36" s="71">
        <v>3</v>
      </c>
      <c r="D36" s="71">
        <v>115</v>
      </c>
    </row>
    <row r="37" spans="1:4" x14ac:dyDescent="0.25">
      <c r="A37" s="16">
        <v>33</v>
      </c>
      <c r="B37" s="16" t="s">
        <v>40</v>
      </c>
      <c r="C37" s="71">
        <v>3</v>
      </c>
      <c r="D37" s="71">
        <v>85</v>
      </c>
    </row>
    <row r="38" spans="1:4" x14ac:dyDescent="0.25">
      <c r="A38" s="16">
        <v>34</v>
      </c>
      <c r="B38" s="16" t="s">
        <v>45</v>
      </c>
      <c r="C38" s="71">
        <v>3</v>
      </c>
      <c r="D38" s="71">
        <v>85</v>
      </c>
    </row>
    <row r="39" spans="1:4" x14ac:dyDescent="0.25">
      <c r="A39" s="16">
        <v>35</v>
      </c>
      <c r="B39" s="16" t="s">
        <v>59</v>
      </c>
      <c r="C39" s="71">
        <v>3</v>
      </c>
      <c r="D39" s="71">
        <v>85</v>
      </c>
    </row>
    <row r="40" spans="1:4" x14ac:dyDescent="0.25">
      <c r="A40" s="16">
        <v>36</v>
      </c>
      <c r="B40" s="16" t="s">
        <v>42</v>
      </c>
      <c r="C40" s="71">
        <v>3</v>
      </c>
      <c r="D40" s="71">
        <v>70</v>
      </c>
    </row>
    <row r="41" spans="1:4" x14ac:dyDescent="0.25">
      <c r="A41" s="16">
        <v>37</v>
      </c>
      <c r="B41" s="16" t="s">
        <v>51</v>
      </c>
      <c r="C41" s="71">
        <v>2</v>
      </c>
      <c r="D41" s="71">
        <v>85</v>
      </c>
    </row>
    <row r="42" spans="1:4" x14ac:dyDescent="0.25">
      <c r="A42" s="16">
        <v>38</v>
      </c>
      <c r="B42" s="16" t="s">
        <v>58</v>
      </c>
      <c r="C42" s="71">
        <v>1</v>
      </c>
      <c r="D42" s="71">
        <v>65</v>
      </c>
    </row>
    <row r="43" spans="1:4" x14ac:dyDescent="0.25">
      <c r="A43" s="16">
        <v>39</v>
      </c>
      <c r="B43" s="16" t="s">
        <v>39</v>
      </c>
      <c r="C43" s="71">
        <v>1</v>
      </c>
      <c r="D43" s="71">
        <v>55</v>
      </c>
    </row>
    <row r="44" spans="1:4" x14ac:dyDescent="0.25">
      <c r="A44" s="16">
        <v>40</v>
      </c>
      <c r="B44" s="16" t="s">
        <v>46</v>
      </c>
      <c r="C44" s="71">
        <v>1</v>
      </c>
      <c r="D44" s="71">
        <v>55</v>
      </c>
    </row>
    <row r="45" spans="1:4" x14ac:dyDescent="0.25">
      <c r="D45"/>
    </row>
    <row r="46" spans="1:4" x14ac:dyDescent="0.25">
      <c r="D46"/>
    </row>
    <row r="47" spans="1:4" x14ac:dyDescent="0.25">
      <c r="D47" s="22">
        <f>SUM(D5:D46)</f>
        <v>33640</v>
      </c>
    </row>
  </sheetData>
  <mergeCells count="1">
    <mergeCell ref="A2:D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G24" sqref="G24"/>
    </sheetView>
  </sheetViews>
  <sheetFormatPr defaultRowHeight="15" x14ac:dyDescent="0.25"/>
  <cols>
    <col min="1" max="1" width="15.7109375"/>
    <col min="2" max="4" width="11.42578125"/>
    <col min="5" max="5" width="14.85546875"/>
    <col min="6" max="1025" width="11.42578125"/>
  </cols>
  <sheetData>
    <row r="1" spans="1:6" ht="18" x14ac:dyDescent="0.25">
      <c r="A1" s="94" t="s">
        <v>127</v>
      </c>
    </row>
    <row r="2" spans="1:6" ht="18" x14ac:dyDescent="0.25">
      <c r="A2" s="94"/>
    </row>
    <row r="3" spans="1:6" ht="15.75" x14ac:dyDescent="0.25">
      <c r="A3" s="95" t="s">
        <v>128</v>
      </c>
      <c r="E3" s="96" t="s">
        <v>67</v>
      </c>
    </row>
    <row r="5" spans="1:6" x14ac:dyDescent="0.25">
      <c r="A5" s="5" t="s">
        <v>14</v>
      </c>
      <c r="B5" s="5" t="s">
        <v>129</v>
      </c>
      <c r="C5" s="5" t="s">
        <v>13</v>
      </c>
      <c r="E5" s="5" t="s">
        <v>14</v>
      </c>
      <c r="F5" s="5" t="s">
        <v>13</v>
      </c>
    </row>
    <row r="6" spans="1:6" x14ac:dyDescent="0.25">
      <c r="A6" s="16" t="s">
        <v>118</v>
      </c>
      <c r="B6" s="97">
        <v>42785</v>
      </c>
      <c r="C6" s="16">
        <v>1</v>
      </c>
      <c r="E6" s="16" t="s">
        <v>130</v>
      </c>
      <c r="F6" s="16">
        <v>8</v>
      </c>
    </row>
    <row r="7" spans="1:6" x14ac:dyDescent="0.25">
      <c r="A7" s="16" t="s">
        <v>85</v>
      </c>
      <c r="B7" s="97">
        <v>42799</v>
      </c>
      <c r="C7" s="46">
        <v>1</v>
      </c>
      <c r="E7" s="16" t="s">
        <v>85</v>
      </c>
      <c r="F7" s="16">
        <v>6</v>
      </c>
    </row>
    <row r="8" spans="1:6" x14ac:dyDescent="0.25">
      <c r="A8" s="16" t="s">
        <v>85</v>
      </c>
      <c r="B8" s="97">
        <v>42876</v>
      </c>
      <c r="C8" s="46">
        <v>2</v>
      </c>
      <c r="E8" s="16" t="s">
        <v>29</v>
      </c>
      <c r="F8" s="16">
        <v>6</v>
      </c>
    </row>
    <row r="9" spans="1:6" x14ac:dyDescent="0.25">
      <c r="A9" s="16" t="s">
        <v>130</v>
      </c>
      <c r="B9" s="97">
        <v>42876</v>
      </c>
      <c r="C9" s="46">
        <v>2</v>
      </c>
      <c r="E9" s="46" t="s">
        <v>39</v>
      </c>
      <c r="F9" s="46">
        <v>2</v>
      </c>
    </row>
    <row r="10" spans="1:6" x14ac:dyDescent="0.25">
      <c r="A10" s="16" t="s">
        <v>29</v>
      </c>
      <c r="B10" s="97">
        <v>42876</v>
      </c>
      <c r="C10" s="46">
        <v>2</v>
      </c>
      <c r="E10" s="46" t="s">
        <v>81</v>
      </c>
      <c r="F10" s="46">
        <v>2</v>
      </c>
    </row>
    <row r="11" spans="1:6" x14ac:dyDescent="0.25">
      <c r="A11" s="16" t="s">
        <v>130</v>
      </c>
      <c r="B11" s="97">
        <v>42914</v>
      </c>
      <c r="C11" s="46">
        <v>2</v>
      </c>
      <c r="E11" s="46" t="s">
        <v>99</v>
      </c>
      <c r="F11" s="46">
        <v>2</v>
      </c>
    </row>
    <row r="12" spans="1:6" x14ac:dyDescent="0.25">
      <c r="A12" s="46" t="s">
        <v>130</v>
      </c>
      <c r="B12" s="98">
        <v>42953</v>
      </c>
      <c r="C12" s="46">
        <v>2</v>
      </c>
      <c r="E12" s="46" t="s">
        <v>131</v>
      </c>
      <c r="F12" s="46">
        <v>2</v>
      </c>
    </row>
    <row r="13" spans="1:6" x14ac:dyDescent="0.25">
      <c r="A13" s="46" t="s">
        <v>130</v>
      </c>
      <c r="B13" s="99">
        <v>43016</v>
      </c>
      <c r="C13" s="46">
        <v>2</v>
      </c>
      <c r="E13" s="46" t="s">
        <v>132</v>
      </c>
      <c r="F13" s="46">
        <v>2</v>
      </c>
    </row>
    <row r="14" spans="1:6" x14ac:dyDescent="0.25">
      <c r="A14" s="46" t="s">
        <v>133</v>
      </c>
      <c r="B14" s="99">
        <v>43023</v>
      </c>
      <c r="C14" s="46">
        <v>2</v>
      </c>
      <c r="E14" s="46" t="s">
        <v>134</v>
      </c>
      <c r="F14" s="46">
        <v>2</v>
      </c>
    </row>
    <row r="15" spans="1:6" x14ac:dyDescent="0.25">
      <c r="A15" s="46" t="s">
        <v>85</v>
      </c>
      <c r="B15" s="99">
        <v>43037</v>
      </c>
      <c r="C15" s="46">
        <v>3</v>
      </c>
      <c r="E15" s="46" t="s">
        <v>135</v>
      </c>
      <c r="F15" s="46">
        <v>2</v>
      </c>
    </row>
    <row r="16" spans="1:6" x14ac:dyDescent="0.25">
      <c r="A16" s="46" t="s">
        <v>135</v>
      </c>
      <c r="B16" s="98">
        <v>43065</v>
      </c>
      <c r="C16" s="16">
        <v>2</v>
      </c>
      <c r="E16" s="46" t="s">
        <v>118</v>
      </c>
      <c r="F16" s="16">
        <v>1</v>
      </c>
    </row>
    <row r="17" spans="1:6" x14ac:dyDescent="0.25">
      <c r="A17" s="46" t="s">
        <v>133</v>
      </c>
      <c r="B17" s="98">
        <v>43065</v>
      </c>
      <c r="C17" s="16">
        <v>2</v>
      </c>
      <c r="E17" s="50"/>
      <c r="F17" s="50"/>
    </row>
    <row r="18" spans="1:6" x14ac:dyDescent="0.25">
      <c r="A18" s="46" t="s">
        <v>81</v>
      </c>
      <c r="B18" s="98">
        <v>43065</v>
      </c>
      <c r="C18" s="16">
        <v>2</v>
      </c>
      <c r="E18" s="50"/>
      <c r="F18" s="50"/>
    </row>
    <row r="19" spans="1:6" x14ac:dyDescent="0.25">
      <c r="A19" s="46" t="s">
        <v>99</v>
      </c>
      <c r="B19" s="98">
        <v>43065</v>
      </c>
      <c r="C19" s="16">
        <v>2</v>
      </c>
    </row>
    <row r="20" spans="1:6" x14ac:dyDescent="0.25">
      <c r="A20" s="46" t="s">
        <v>39</v>
      </c>
      <c r="B20" s="98">
        <v>43065</v>
      </c>
      <c r="C20" s="16">
        <v>2</v>
      </c>
    </row>
    <row r="21" spans="1:6" x14ac:dyDescent="0.25">
      <c r="A21" s="46" t="s">
        <v>131</v>
      </c>
      <c r="B21" s="98">
        <v>43065</v>
      </c>
      <c r="C21" s="16">
        <v>2</v>
      </c>
    </row>
    <row r="22" spans="1:6" x14ac:dyDescent="0.25">
      <c r="A22" s="46" t="s">
        <v>134</v>
      </c>
      <c r="B22" s="98">
        <v>43065</v>
      </c>
      <c r="C22" s="16">
        <v>2</v>
      </c>
    </row>
    <row r="23" spans="1:6" x14ac:dyDescent="0.25">
      <c r="A23" s="46" t="s">
        <v>132</v>
      </c>
      <c r="B23" s="98">
        <v>43065</v>
      </c>
      <c r="C23" s="16">
        <v>2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7"/>
  <sheetViews>
    <sheetView topLeftCell="A7" zoomScaleNormal="100" workbookViewId="0">
      <selection activeCell="I7" sqref="I7"/>
    </sheetView>
  </sheetViews>
  <sheetFormatPr defaultRowHeight="15" x14ac:dyDescent="0.25"/>
  <cols>
    <col min="1" max="1" width="8.5703125"/>
    <col min="2" max="2" width="15.5703125"/>
    <col min="3" max="3" width="22.7109375"/>
    <col min="4" max="1025" width="8.5703125"/>
  </cols>
  <sheetData>
    <row r="2" spans="1:4" ht="18" x14ac:dyDescent="0.25">
      <c r="A2" s="100" t="s">
        <v>136</v>
      </c>
    </row>
    <row r="3" spans="1:4" ht="15.75" x14ac:dyDescent="0.25">
      <c r="A3" s="101">
        <v>1</v>
      </c>
      <c r="B3" s="102" t="s">
        <v>137</v>
      </c>
      <c r="C3" s="102" t="s">
        <v>138</v>
      </c>
      <c r="D3" s="103">
        <v>1933</v>
      </c>
    </row>
    <row r="4" spans="1:4" ht="15.75" x14ac:dyDescent="0.25">
      <c r="A4" s="101">
        <v>2</v>
      </c>
      <c r="B4" s="102" t="s">
        <v>139</v>
      </c>
      <c r="C4" s="102" t="s">
        <v>140</v>
      </c>
      <c r="D4" s="103">
        <v>1942</v>
      </c>
    </row>
    <row r="5" spans="1:4" ht="15.75" x14ac:dyDescent="0.25">
      <c r="A5" s="101">
        <v>3</v>
      </c>
      <c r="B5" s="102" t="s">
        <v>141</v>
      </c>
      <c r="C5" s="102" t="s">
        <v>142</v>
      </c>
      <c r="D5" s="103">
        <v>1949</v>
      </c>
    </row>
    <row r="6" spans="1:4" ht="15.75" x14ac:dyDescent="0.25">
      <c r="A6" s="101">
        <v>4</v>
      </c>
      <c r="B6" s="102" t="s">
        <v>143</v>
      </c>
      <c r="C6" s="102" t="s">
        <v>144</v>
      </c>
      <c r="D6" s="103">
        <v>1953</v>
      </c>
    </row>
    <row r="7" spans="1:4" ht="15.75" x14ac:dyDescent="0.25">
      <c r="A7" s="101">
        <v>5</v>
      </c>
      <c r="B7" s="102" t="s">
        <v>145</v>
      </c>
      <c r="C7" s="102" t="s">
        <v>146</v>
      </c>
      <c r="D7" s="103">
        <v>1955</v>
      </c>
    </row>
    <row r="8" spans="1:4" ht="15.75" x14ac:dyDescent="0.25">
      <c r="A8" s="101">
        <v>6</v>
      </c>
      <c r="B8" s="102" t="s">
        <v>147</v>
      </c>
      <c r="C8" s="102" t="s">
        <v>148</v>
      </c>
      <c r="D8" s="103">
        <v>1956</v>
      </c>
    </row>
    <row r="9" spans="1:4" ht="15.75" x14ac:dyDescent="0.25">
      <c r="A9" s="101">
        <v>7</v>
      </c>
      <c r="B9" s="102" t="s">
        <v>149</v>
      </c>
      <c r="C9" s="102" t="s">
        <v>150</v>
      </c>
      <c r="D9" s="103">
        <v>1957</v>
      </c>
    </row>
    <row r="10" spans="1:4" ht="15.75" x14ac:dyDescent="0.25">
      <c r="A10" s="101">
        <v>8</v>
      </c>
      <c r="B10" s="102" t="s">
        <v>151</v>
      </c>
      <c r="C10" s="102" t="s">
        <v>152</v>
      </c>
      <c r="D10" s="103">
        <v>1960</v>
      </c>
    </row>
    <row r="11" spans="1:4" ht="15.75" x14ac:dyDescent="0.25">
      <c r="A11" s="101">
        <v>9</v>
      </c>
      <c r="B11" s="102" t="s">
        <v>147</v>
      </c>
      <c r="C11" s="102" t="s">
        <v>153</v>
      </c>
      <c r="D11" s="103">
        <v>1962</v>
      </c>
    </row>
    <row r="12" spans="1:4" ht="15.75" x14ac:dyDescent="0.25">
      <c r="A12" s="101">
        <v>10</v>
      </c>
      <c r="B12" s="102" t="s">
        <v>154</v>
      </c>
      <c r="C12" s="102" t="s">
        <v>155</v>
      </c>
      <c r="D12" s="103">
        <v>1962</v>
      </c>
    </row>
    <row r="13" spans="1:4" ht="15.75" x14ac:dyDescent="0.25">
      <c r="A13" s="101">
        <v>11</v>
      </c>
      <c r="B13" s="102" t="s">
        <v>156</v>
      </c>
      <c r="C13" s="102" t="s">
        <v>157</v>
      </c>
      <c r="D13" s="103">
        <v>1963</v>
      </c>
    </row>
    <row r="14" spans="1:4" ht="15.75" x14ac:dyDescent="0.25">
      <c r="A14" s="101">
        <v>12</v>
      </c>
      <c r="B14" s="102" t="s">
        <v>158</v>
      </c>
      <c r="C14" s="102" t="s">
        <v>159</v>
      </c>
      <c r="D14" s="103">
        <v>1976</v>
      </c>
    </row>
    <row r="15" spans="1:4" ht="15.75" x14ac:dyDescent="0.25">
      <c r="A15" s="101">
        <v>13</v>
      </c>
      <c r="B15" s="102" t="s">
        <v>160</v>
      </c>
      <c r="C15" s="102" t="s">
        <v>161</v>
      </c>
      <c r="D15" s="103">
        <v>1978</v>
      </c>
    </row>
    <row r="16" spans="1:4" ht="15.75" x14ac:dyDescent="0.25">
      <c r="A16" s="101">
        <v>14</v>
      </c>
      <c r="B16" s="102" t="s">
        <v>162</v>
      </c>
      <c r="C16" s="102" t="s">
        <v>159</v>
      </c>
      <c r="D16" s="103">
        <v>1979</v>
      </c>
    </row>
    <row r="17" spans="1:4" ht="15.75" x14ac:dyDescent="0.25">
      <c r="A17" s="101">
        <v>15</v>
      </c>
      <c r="B17" s="102" t="s">
        <v>163</v>
      </c>
      <c r="C17" s="102" t="s">
        <v>164</v>
      </c>
      <c r="D17" s="103">
        <v>1979</v>
      </c>
    </row>
    <row r="18" spans="1:4" ht="15.75" x14ac:dyDescent="0.25">
      <c r="A18" s="101">
        <v>16</v>
      </c>
      <c r="B18" s="102" t="s">
        <v>165</v>
      </c>
      <c r="C18" s="102" t="s">
        <v>166</v>
      </c>
      <c r="D18" s="103">
        <v>1985</v>
      </c>
    </row>
    <row r="19" spans="1:4" ht="15.75" x14ac:dyDescent="0.25">
      <c r="A19" s="101">
        <v>17</v>
      </c>
      <c r="B19" s="102" t="s">
        <v>167</v>
      </c>
      <c r="C19" s="102" t="s">
        <v>168</v>
      </c>
      <c r="D19" s="103">
        <v>1987</v>
      </c>
    </row>
    <row r="20" spans="1:4" ht="15.75" x14ac:dyDescent="0.25">
      <c r="A20" s="101">
        <v>18</v>
      </c>
      <c r="B20" s="102" t="s">
        <v>169</v>
      </c>
      <c r="C20" s="102" t="s">
        <v>170</v>
      </c>
      <c r="D20" s="103">
        <v>1987</v>
      </c>
    </row>
    <row r="21" spans="1:4" ht="15.75" x14ac:dyDescent="0.25">
      <c r="A21" s="101">
        <v>19</v>
      </c>
      <c r="B21" s="102" t="s">
        <v>171</v>
      </c>
      <c r="C21" s="102" t="s">
        <v>172</v>
      </c>
      <c r="D21" s="103">
        <v>1987</v>
      </c>
    </row>
    <row r="22" spans="1:4" ht="15.75" x14ac:dyDescent="0.25">
      <c r="A22" s="101">
        <v>20</v>
      </c>
      <c r="B22" s="102" t="s">
        <v>173</v>
      </c>
      <c r="C22" s="102" t="s">
        <v>174</v>
      </c>
      <c r="D22" s="103">
        <v>1988</v>
      </c>
    </row>
    <row r="23" spans="1:4" ht="15.75" x14ac:dyDescent="0.25">
      <c r="A23" s="101">
        <v>21</v>
      </c>
      <c r="B23" s="102" t="s">
        <v>175</v>
      </c>
      <c r="C23" s="102" t="s">
        <v>176</v>
      </c>
      <c r="D23" s="103">
        <v>1990</v>
      </c>
    </row>
    <row r="24" spans="1:4" ht="15.75" x14ac:dyDescent="0.25">
      <c r="A24" s="101">
        <v>22</v>
      </c>
      <c r="B24" s="102" t="s">
        <v>177</v>
      </c>
      <c r="C24" s="102" t="s">
        <v>174</v>
      </c>
      <c r="D24" s="103">
        <v>1992</v>
      </c>
    </row>
    <row r="25" spans="1:4" ht="15.75" x14ac:dyDescent="0.25">
      <c r="A25" s="101">
        <v>23</v>
      </c>
      <c r="B25" s="102" t="s">
        <v>178</v>
      </c>
      <c r="C25" s="102" t="s">
        <v>179</v>
      </c>
      <c r="D25" s="103">
        <v>1993</v>
      </c>
    </row>
    <row r="26" spans="1:4" ht="15.75" x14ac:dyDescent="0.25">
      <c r="A26" s="101">
        <v>24</v>
      </c>
      <c r="B26" s="102" t="s">
        <v>180</v>
      </c>
      <c r="C26" s="102" t="s">
        <v>181</v>
      </c>
      <c r="D26" s="103">
        <v>1993</v>
      </c>
    </row>
    <row r="27" spans="1:4" ht="15.75" x14ac:dyDescent="0.25">
      <c r="A27" s="101">
        <v>25</v>
      </c>
      <c r="B27" s="102" t="s">
        <v>182</v>
      </c>
      <c r="C27" s="102" t="s">
        <v>183</v>
      </c>
      <c r="D27" s="103">
        <v>1999</v>
      </c>
    </row>
    <row r="28" spans="1:4" ht="15.75" x14ac:dyDescent="0.25">
      <c r="A28" s="101">
        <v>26</v>
      </c>
      <c r="B28" s="102" t="s">
        <v>184</v>
      </c>
      <c r="C28" s="102" t="s">
        <v>185</v>
      </c>
      <c r="D28" s="103">
        <v>2002</v>
      </c>
    </row>
    <row r="29" spans="1:4" ht="15.75" x14ac:dyDescent="0.25">
      <c r="A29" s="101">
        <v>27</v>
      </c>
      <c r="B29" s="102" t="s">
        <v>169</v>
      </c>
      <c r="C29" s="102" t="s">
        <v>186</v>
      </c>
      <c r="D29" s="103">
        <v>2002</v>
      </c>
    </row>
    <row r="30" spans="1:4" ht="15.75" x14ac:dyDescent="0.25">
      <c r="A30" s="101">
        <v>28</v>
      </c>
      <c r="B30" s="102" t="s">
        <v>187</v>
      </c>
      <c r="C30" s="102" t="s">
        <v>188</v>
      </c>
      <c r="D30" s="103">
        <v>2002</v>
      </c>
    </row>
    <row r="31" spans="1:4" ht="15.75" x14ac:dyDescent="0.25">
      <c r="A31" s="101">
        <v>29</v>
      </c>
      <c r="B31" s="102" t="s">
        <v>163</v>
      </c>
      <c r="C31" s="102" t="s">
        <v>189</v>
      </c>
      <c r="D31" s="103">
        <v>2002</v>
      </c>
    </row>
    <row r="32" spans="1:4" ht="15.75" x14ac:dyDescent="0.25">
      <c r="A32" s="101">
        <v>30</v>
      </c>
      <c r="B32" s="102" t="s">
        <v>156</v>
      </c>
      <c r="C32" s="102" t="s">
        <v>190</v>
      </c>
      <c r="D32" s="103">
        <v>2003</v>
      </c>
    </row>
    <row r="33" spans="1:4" ht="15.75" x14ac:dyDescent="0.25">
      <c r="A33" s="101">
        <v>31</v>
      </c>
      <c r="B33" s="102" t="s">
        <v>147</v>
      </c>
      <c r="C33" s="102" t="s">
        <v>191</v>
      </c>
      <c r="D33" s="103">
        <v>2003</v>
      </c>
    </row>
    <row r="34" spans="1:4" ht="15.75" x14ac:dyDescent="0.25">
      <c r="A34" s="101">
        <v>32</v>
      </c>
      <c r="B34" s="102" t="s">
        <v>162</v>
      </c>
      <c r="C34" s="102" t="s">
        <v>192</v>
      </c>
      <c r="D34" s="103">
        <v>2003</v>
      </c>
    </row>
    <row r="35" spans="1:4" ht="15.75" x14ac:dyDescent="0.25">
      <c r="A35" s="101">
        <v>33</v>
      </c>
      <c r="B35" s="102" t="s">
        <v>193</v>
      </c>
      <c r="C35" s="102" t="s">
        <v>194</v>
      </c>
      <c r="D35" s="103">
        <v>2003</v>
      </c>
    </row>
    <row r="36" spans="1:4" ht="15.75" x14ac:dyDescent="0.25">
      <c r="A36" s="101">
        <v>34</v>
      </c>
      <c r="B36" s="102" t="s">
        <v>195</v>
      </c>
      <c r="C36" s="102" t="s">
        <v>196</v>
      </c>
      <c r="D36" s="103">
        <v>2003</v>
      </c>
    </row>
    <row r="37" spans="1:4" ht="15.75" x14ac:dyDescent="0.25">
      <c r="A37" s="101">
        <v>35</v>
      </c>
      <c r="B37" s="102" t="s">
        <v>197</v>
      </c>
      <c r="C37" s="104" t="s">
        <v>198</v>
      </c>
      <c r="D37" s="103">
        <v>2004</v>
      </c>
    </row>
    <row r="38" spans="1:4" ht="15.75" x14ac:dyDescent="0.25">
      <c r="A38" s="101">
        <v>36</v>
      </c>
      <c r="B38" s="102" t="s">
        <v>199</v>
      </c>
      <c r="C38" s="102" t="s">
        <v>200</v>
      </c>
      <c r="D38" s="103">
        <v>2005</v>
      </c>
    </row>
    <row r="39" spans="1:4" ht="15.75" x14ac:dyDescent="0.25">
      <c r="A39" s="101">
        <v>37</v>
      </c>
      <c r="B39" s="102" t="s">
        <v>201</v>
      </c>
      <c r="C39" s="102" t="s">
        <v>202</v>
      </c>
      <c r="D39" s="103">
        <v>2005</v>
      </c>
    </row>
    <row r="40" spans="1:4" ht="15.75" x14ac:dyDescent="0.25">
      <c r="A40" s="101">
        <v>38</v>
      </c>
      <c r="B40" s="102" t="s">
        <v>158</v>
      </c>
      <c r="C40" s="102" t="s">
        <v>203</v>
      </c>
      <c r="D40" s="103">
        <v>2005</v>
      </c>
    </row>
    <row r="41" spans="1:4" ht="15.75" x14ac:dyDescent="0.25">
      <c r="A41" s="101">
        <v>39</v>
      </c>
      <c r="B41" s="102" t="s">
        <v>158</v>
      </c>
      <c r="C41" s="102" t="s">
        <v>204</v>
      </c>
      <c r="D41" s="103">
        <v>2006</v>
      </c>
    </row>
    <row r="42" spans="1:4" ht="15.75" x14ac:dyDescent="0.25">
      <c r="A42" s="101">
        <v>40</v>
      </c>
      <c r="B42" s="102" t="s">
        <v>205</v>
      </c>
      <c r="C42" s="102" t="s">
        <v>206</v>
      </c>
      <c r="D42" s="103">
        <v>2007</v>
      </c>
    </row>
    <row r="43" spans="1:4" ht="15.75" x14ac:dyDescent="0.25">
      <c r="A43" s="101">
        <v>41</v>
      </c>
      <c r="B43" s="102" t="s">
        <v>207</v>
      </c>
      <c r="C43" s="102" t="s">
        <v>208</v>
      </c>
      <c r="D43" s="103">
        <v>2009</v>
      </c>
    </row>
    <row r="44" spans="1:4" ht="15.75" x14ac:dyDescent="0.25">
      <c r="A44" s="101">
        <v>42</v>
      </c>
      <c r="B44" s="102" t="s">
        <v>147</v>
      </c>
      <c r="C44" s="102" t="s">
        <v>209</v>
      </c>
      <c r="D44" s="103">
        <v>2010</v>
      </c>
    </row>
    <row r="45" spans="1:4" ht="15.75" x14ac:dyDescent="0.25">
      <c r="A45" s="101">
        <v>43</v>
      </c>
      <c r="B45" s="102" t="s">
        <v>147</v>
      </c>
      <c r="C45" s="102" t="s">
        <v>210</v>
      </c>
      <c r="D45" s="103">
        <v>2010</v>
      </c>
    </row>
    <row r="46" spans="1:4" ht="15.75" x14ac:dyDescent="0.25">
      <c r="A46" s="101">
        <v>44</v>
      </c>
      <c r="B46" s="102" t="s">
        <v>211</v>
      </c>
      <c r="C46" s="102" t="s">
        <v>212</v>
      </c>
      <c r="D46" s="103">
        <v>2010</v>
      </c>
    </row>
    <row r="47" spans="1:4" ht="15.75" x14ac:dyDescent="0.25">
      <c r="A47" s="101">
        <v>45</v>
      </c>
      <c r="B47" s="102" t="s">
        <v>205</v>
      </c>
      <c r="C47" s="102" t="s">
        <v>213</v>
      </c>
      <c r="D47" s="103">
        <v>2010</v>
      </c>
    </row>
    <row r="48" spans="1:4" ht="15.75" x14ac:dyDescent="0.25">
      <c r="A48" s="101">
        <v>46</v>
      </c>
      <c r="B48" s="102" t="s">
        <v>214</v>
      </c>
      <c r="C48" s="102" t="s">
        <v>215</v>
      </c>
      <c r="D48" s="103">
        <v>2011</v>
      </c>
    </row>
    <row r="49" spans="1:4" ht="15.75" x14ac:dyDescent="0.25">
      <c r="A49" s="101">
        <v>47</v>
      </c>
      <c r="B49" s="102" t="s">
        <v>216</v>
      </c>
      <c r="C49" s="102" t="s">
        <v>217</v>
      </c>
      <c r="D49" s="103">
        <v>2011</v>
      </c>
    </row>
    <row r="50" spans="1:4" ht="15.75" x14ac:dyDescent="0.25">
      <c r="A50" s="101">
        <v>48</v>
      </c>
      <c r="B50" s="102" t="s">
        <v>147</v>
      </c>
      <c r="C50" s="102" t="s">
        <v>218</v>
      </c>
      <c r="D50" s="103">
        <v>2011</v>
      </c>
    </row>
    <row r="51" spans="1:4" ht="15.75" x14ac:dyDescent="0.25">
      <c r="A51" s="101">
        <v>49</v>
      </c>
      <c r="B51" s="102" t="s">
        <v>162</v>
      </c>
      <c r="C51" s="102" t="s">
        <v>219</v>
      </c>
      <c r="D51" s="103">
        <v>2011</v>
      </c>
    </row>
    <row r="52" spans="1:4" ht="15.75" x14ac:dyDescent="0.25">
      <c r="A52" s="101">
        <v>50</v>
      </c>
      <c r="B52" s="102" t="s">
        <v>220</v>
      </c>
      <c r="C52" s="102" t="s">
        <v>221</v>
      </c>
      <c r="D52" s="103">
        <v>2011</v>
      </c>
    </row>
    <row r="53" spans="1:4" ht="15.75" x14ac:dyDescent="0.25">
      <c r="A53" s="101">
        <v>51</v>
      </c>
      <c r="B53" s="102" t="s">
        <v>163</v>
      </c>
      <c r="C53" s="102" t="s">
        <v>222</v>
      </c>
      <c r="D53" s="103">
        <v>2012</v>
      </c>
    </row>
    <row r="54" spans="1:4" ht="15.75" x14ac:dyDescent="0.25">
      <c r="A54" s="101">
        <v>52</v>
      </c>
      <c r="B54" s="105" t="s">
        <v>223</v>
      </c>
      <c r="C54" s="102" t="s">
        <v>224</v>
      </c>
      <c r="D54" s="103">
        <v>2012</v>
      </c>
    </row>
    <row r="55" spans="1:4" ht="15.75" x14ac:dyDescent="0.25">
      <c r="A55" s="101">
        <v>53</v>
      </c>
      <c r="B55" s="102" t="s">
        <v>225</v>
      </c>
      <c r="C55" s="102" t="s">
        <v>226</v>
      </c>
      <c r="D55" s="103">
        <v>2012</v>
      </c>
    </row>
    <row r="56" spans="1:4" ht="15.75" x14ac:dyDescent="0.25">
      <c r="A56" s="101">
        <v>54</v>
      </c>
      <c r="B56" s="102" t="s">
        <v>227</v>
      </c>
      <c r="C56" s="102" t="s">
        <v>228</v>
      </c>
      <c r="D56" s="103">
        <v>2012</v>
      </c>
    </row>
    <row r="57" spans="1:4" ht="15.75" x14ac:dyDescent="0.25">
      <c r="A57" s="101">
        <v>55</v>
      </c>
      <c r="B57" s="102" t="s">
        <v>158</v>
      </c>
      <c r="C57" s="102" t="s">
        <v>206</v>
      </c>
      <c r="D57" s="103">
        <v>2012</v>
      </c>
    </row>
    <row r="58" spans="1:4" ht="15.75" x14ac:dyDescent="0.25">
      <c r="A58" s="101">
        <v>56</v>
      </c>
      <c r="B58" s="102" t="s">
        <v>229</v>
      </c>
      <c r="C58" s="102" t="s">
        <v>230</v>
      </c>
      <c r="D58" s="103">
        <v>2012</v>
      </c>
    </row>
    <row r="59" spans="1:4" ht="15.75" x14ac:dyDescent="0.25">
      <c r="A59" s="101">
        <v>57</v>
      </c>
      <c r="B59" s="102" t="s">
        <v>231</v>
      </c>
      <c r="C59" s="102" t="s">
        <v>232</v>
      </c>
      <c r="D59" s="103">
        <v>2012</v>
      </c>
    </row>
    <row r="60" spans="1:4" ht="15.75" x14ac:dyDescent="0.25">
      <c r="A60" s="101">
        <v>58</v>
      </c>
      <c r="B60" s="102" t="s">
        <v>233</v>
      </c>
      <c r="C60" s="102" t="s">
        <v>234</v>
      </c>
      <c r="D60" s="103">
        <v>2013</v>
      </c>
    </row>
    <row r="61" spans="1:4" ht="15.75" x14ac:dyDescent="0.25">
      <c r="A61" s="101">
        <v>59</v>
      </c>
      <c r="B61" s="102" t="s">
        <v>235</v>
      </c>
      <c r="C61" s="102" t="s">
        <v>236</v>
      </c>
      <c r="D61" s="103">
        <v>2013</v>
      </c>
    </row>
    <row r="62" spans="1:4" ht="15.75" x14ac:dyDescent="0.25">
      <c r="A62" s="101">
        <v>60</v>
      </c>
      <c r="B62" s="106" t="s">
        <v>237</v>
      </c>
      <c r="C62" s="107" t="s">
        <v>238</v>
      </c>
      <c r="D62" s="108">
        <v>2013</v>
      </c>
    </row>
    <row r="63" spans="1:4" ht="15.75" x14ac:dyDescent="0.25">
      <c r="A63" s="101">
        <v>61</v>
      </c>
      <c r="B63" s="109" t="s">
        <v>239</v>
      </c>
      <c r="C63" s="109" t="s">
        <v>240</v>
      </c>
      <c r="D63" s="108">
        <v>2013</v>
      </c>
    </row>
    <row r="64" spans="1:4" ht="15.75" x14ac:dyDescent="0.25">
      <c r="A64" s="101">
        <v>62</v>
      </c>
      <c r="B64" s="110" t="s">
        <v>241</v>
      </c>
      <c r="C64" s="110" t="s">
        <v>242</v>
      </c>
      <c r="D64" s="108">
        <v>2014</v>
      </c>
    </row>
    <row r="65" spans="1:4" ht="15.75" x14ac:dyDescent="0.25">
      <c r="A65" s="101">
        <v>63</v>
      </c>
      <c r="B65" s="110" t="s">
        <v>243</v>
      </c>
      <c r="C65" s="110" t="s">
        <v>242</v>
      </c>
      <c r="D65" s="108">
        <v>2014</v>
      </c>
    </row>
    <row r="66" spans="1:4" ht="15.75" x14ac:dyDescent="0.25">
      <c r="A66" s="101">
        <v>64</v>
      </c>
      <c r="B66" s="109" t="s">
        <v>184</v>
      </c>
      <c r="C66" s="109" t="s">
        <v>244</v>
      </c>
      <c r="D66" s="111">
        <v>2015</v>
      </c>
    </row>
    <row r="67" spans="1:4" ht="15.75" x14ac:dyDescent="0.25">
      <c r="A67" s="101">
        <v>65</v>
      </c>
      <c r="B67" s="109" t="s">
        <v>245</v>
      </c>
      <c r="C67" s="109" t="s">
        <v>246</v>
      </c>
      <c r="D67" s="111">
        <v>2015</v>
      </c>
    </row>
    <row r="68" spans="1:4" ht="15.75" x14ac:dyDescent="0.25">
      <c r="A68" s="101">
        <v>66</v>
      </c>
      <c r="B68" s="110" t="s">
        <v>247</v>
      </c>
      <c r="C68" s="110" t="s">
        <v>248</v>
      </c>
      <c r="D68" s="112">
        <v>2015</v>
      </c>
    </row>
    <row r="69" spans="1:4" ht="15.75" x14ac:dyDescent="0.25">
      <c r="A69" s="101">
        <v>67</v>
      </c>
      <c r="B69" s="109" t="s">
        <v>249</v>
      </c>
      <c r="C69" s="109" t="s">
        <v>250</v>
      </c>
      <c r="D69" s="111">
        <v>2016</v>
      </c>
    </row>
    <row r="70" spans="1:4" ht="15.75" x14ac:dyDescent="0.25">
      <c r="A70" s="101">
        <v>68</v>
      </c>
      <c r="B70" s="109" t="s">
        <v>251</v>
      </c>
      <c r="C70" s="109" t="s">
        <v>228</v>
      </c>
      <c r="D70" s="111">
        <v>2016</v>
      </c>
    </row>
    <row r="71" spans="1:4" ht="15.75" x14ac:dyDescent="0.25">
      <c r="A71" s="101">
        <v>69</v>
      </c>
      <c r="B71" s="109" t="s">
        <v>231</v>
      </c>
      <c r="C71" s="109" t="s">
        <v>252</v>
      </c>
      <c r="D71" s="111">
        <v>2016</v>
      </c>
    </row>
    <row r="72" spans="1:4" ht="15.75" x14ac:dyDescent="0.25">
      <c r="A72" s="101">
        <v>70</v>
      </c>
      <c r="B72" s="109" t="s">
        <v>253</v>
      </c>
      <c r="C72" s="109" t="s">
        <v>254</v>
      </c>
      <c r="D72" s="111">
        <v>2016</v>
      </c>
    </row>
    <row r="73" spans="1:4" ht="15.75" x14ac:dyDescent="0.25">
      <c r="A73" s="101">
        <v>71</v>
      </c>
      <c r="B73" s="109" t="s">
        <v>162</v>
      </c>
      <c r="C73" s="109" t="s">
        <v>255</v>
      </c>
      <c r="D73" s="111">
        <v>2016</v>
      </c>
    </row>
    <row r="74" spans="1:4" ht="15.75" x14ac:dyDescent="0.25">
      <c r="A74" s="101">
        <v>72</v>
      </c>
      <c r="B74" s="109" t="s">
        <v>256</v>
      </c>
      <c r="C74" s="109" t="s">
        <v>257</v>
      </c>
      <c r="D74" s="111">
        <v>2016</v>
      </c>
    </row>
    <row r="75" spans="1:4" ht="15.75" x14ac:dyDescent="0.25">
      <c r="A75" s="101">
        <v>73</v>
      </c>
      <c r="B75" s="109" t="s">
        <v>258</v>
      </c>
      <c r="C75" s="109" t="s">
        <v>259</v>
      </c>
      <c r="D75" s="111">
        <v>2016</v>
      </c>
    </row>
    <row r="76" spans="1:4" ht="15.75" x14ac:dyDescent="0.25">
      <c r="A76" s="101">
        <v>74</v>
      </c>
      <c r="B76" s="109" t="s">
        <v>249</v>
      </c>
      <c r="C76" s="109" t="s">
        <v>260</v>
      </c>
      <c r="D76" s="111">
        <v>2016</v>
      </c>
    </row>
    <row r="77" spans="1:4" ht="15.75" x14ac:dyDescent="0.25">
      <c r="A77" s="101">
        <v>75</v>
      </c>
      <c r="B77" s="109" t="s">
        <v>261</v>
      </c>
      <c r="C77" s="109" t="s">
        <v>262</v>
      </c>
      <c r="D77" s="111">
        <v>2017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41"/>
  <sheetViews>
    <sheetView topLeftCell="A161" zoomScaleNormal="100" workbookViewId="0">
      <selection activeCell="I228" sqref="I228"/>
    </sheetView>
  </sheetViews>
  <sheetFormatPr defaultRowHeight="15" x14ac:dyDescent="0.25"/>
  <cols>
    <col min="1" max="1" width="14.85546875"/>
    <col min="2" max="4" width="11.42578125"/>
    <col min="5" max="5" width="18.28515625"/>
    <col min="6" max="1025" width="11.42578125"/>
  </cols>
  <sheetData>
    <row r="3" spans="1:5" ht="18" x14ac:dyDescent="0.25">
      <c r="A3" s="29" t="s">
        <v>65</v>
      </c>
      <c r="B3" s="30"/>
      <c r="C3" s="30"/>
      <c r="D3" s="30"/>
    </row>
    <row r="4" spans="1:5" ht="18" x14ac:dyDescent="0.25">
      <c r="A4" s="29"/>
      <c r="B4" s="30"/>
      <c r="C4" s="30"/>
      <c r="D4" s="30"/>
    </row>
    <row r="5" spans="1:5" ht="15.75" x14ac:dyDescent="0.25">
      <c r="A5" s="31" t="s">
        <v>66</v>
      </c>
      <c r="B5" s="32"/>
      <c r="D5" s="118" t="s">
        <v>67</v>
      </c>
      <c r="E5" s="118"/>
    </row>
    <row r="6" spans="1:5" x14ac:dyDescent="0.25">
      <c r="A6" s="33"/>
      <c r="B6" s="34"/>
      <c r="D6" s="33"/>
      <c r="E6" s="34"/>
    </row>
    <row r="7" spans="1:5" x14ac:dyDescent="0.25">
      <c r="A7" s="35" t="s">
        <v>68</v>
      </c>
      <c r="B7" s="36">
        <v>9</v>
      </c>
      <c r="D7" s="35" t="s">
        <v>68</v>
      </c>
      <c r="E7" s="36">
        <v>9</v>
      </c>
    </row>
    <row r="8" spans="1:5" x14ac:dyDescent="0.25">
      <c r="A8" s="37" t="s">
        <v>69</v>
      </c>
      <c r="B8" s="38">
        <v>8</v>
      </c>
      <c r="D8" s="37" t="s">
        <v>69</v>
      </c>
      <c r="E8" s="38">
        <v>8</v>
      </c>
    </row>
    <row r="9" spans="1:5" x14ac:dyDescent="0.25">
      <c r="A9" s="37" t="s">
        <v>70</v>
      </c>
      <c r="B9" s="38">
        <v>7</v>
      </c>
      <c r="D9" s="37" t="s">
        <v>70</v>
      </c>
      <c r="E9" s="38">
        <v>7</v>
      </c>
    </row>
    <row r="10" spans="1:5" x14ac:dyDescent="0.25">
      <c r="A10" s="37" t="s">
        <v>71</v>
      </c>
      <c r="B10" s="38">
        <v>6</v>
      </c>
      <c r="D10" s="37" t="s">
        <v>71</v>
      </c>
      <c r="E10" s="38">
        <v>6</v>
      </c>
    </row>
    <row r="11" spans="1:5" x14ac:dyDescent="0.25">
      <c r="A11" s="37" t="s">
        <v>72</v>
      </c>
      <c r="B11" s="38">
        <v>5</v>
      </c>
      <c r="D11" s="37" t="s">
        <v>72</v>
      </c>
      <c r="E11" s="38">
        <v>5</v>
      </c>
    </row>
    <row r="12" spans="1:5" x14ac:dyDescent="0.25">
      <c r="A12" s="37" t="s">
        <v>73</v>
      </c>
      <c r="B12" s="38">
        <v>4</v>
      </c>
      <c r="D12" s="37" t="s">
        <v>73</v>
      </c>
      <c r="E12" s="38">
        <v>4</v>
      </c>
    </row>
    <row r="13" spans="1:5" x14ac:dyDescent="0.25">
      <c r="A13" s="37" t="s">
        <v>48</v>
      </c>
      <c r="B13" s="38">
        <v>3</v>
      </c>
      <c r="D13" s="37" t="s">
        <v>48</v>
      </c>
      <c r="E13" s="38">
        <v>3</v>
      </c>
    </row>
    <row r="14" spans="1:5" x14ac:dyDescent="0.25">
      <c r="A14" s="16" t="s">
        <v>74</v>
      </c>
      <c r="B14" s="38">
        <v>2</v>
      </c>
      <c r="D14" s="37" t="s">
        <v>75</v>
      </c>
      <c r="E14" s="38">
        <v>2</v>
      </c>
    </row>
    <row r="15" spans="1:5" x14ac:dyDescent="0.25">
      <c r="A15" s="37" t="s">
        <v>76</v>
      </c>
      <c r="B15" s="38">
        <v>1</v>
      </c>
      <c r="D15" s="37" t="s">
        <v>77</v>
      </c>
      <c r="E15" s="38">
        <v>1</v>
      </c>
    </row>
    <row r="16" spans="1:5" x14ac:dyDescent="0.25">
      <c r="A16" s="37"/>
      <c r="B16" s="38"/>
      <c r="D16" s="37"/>
      <c r="E16" s="38"/>
    </row>
    <row r="17" spans="1:5" x14ac:dyDescent="0.25">
      <c r="A17" s="37"/>
      <c r="B17" s="38"/>
      <c r="D17" s="37"/>
      <c r="E17" s="38"/>
    </row>
    <row r="18" spans="1:5" x14ac:dyDescent="0.25">
      <c r="A18" s="37"/>
      <c r="B18" s="38"/>
      <c r="D18" s="37"/>
      <c r="E18" s="38"/>
    </row>
    <row r="19" spans="1:5" x14ac:dyDescent="0.25">
      <c r="A19" s="37"/>
      <c r="B19" s="38"/>
      <c r="D19" s="37"/>
      <c r="E19" s="38"/>
    </row>
    <row r="20" spans="1:5" x14ac:dyDescent="0.25">
      <c r="A20" s="37"/>
      <c r="B20" s="38"/>
      <c r="D20" s="37"/>
      <c r="E20" s="38"/>
    </row>
    <row r="21" spans="1:5" x14ac:dyDescent="0.25">
      <c r="A21" s="37"/>
      <c r="B21" s="38"/>
      <c r="D21" s="37"/>
      <c r="E21" s="38"/>
    </row>
    <row r="22" spans="1:5" x14ac:dyDescent="0.25">
      <c r="A22" s="39"/>
      <c r="B22" s="40"/>
      <c r="D22" s="39"/>
      <c r="E22" s="40"/>
    </row>
    <row r="23" spans="1:5" x14ac:dyDescent="0.25">
      <c r="D23" s="41"/>
      <c r="E23" s="42"/>
    </row>
    <row r="24" spans="1:5" x14ac:dyDescent="0.25">
      <c r="D24" s="41"/>
      <c r="E24" s="42"/>
    </row>
    <row r="25" spans="1:5" ht="15.75" x14ac:dyDescent="0.25">
      <c r="A25" s="43" t="s">
        <v>78</v>
      </c>
      <c r="B25" s="44"/>
      <c r="D25" s="118" t="s">
        <v>67</v>
      </c>
      <c r="E25" s="118"/>
    </row>
    <row r="26" spans="1:5" x14ac:dyDescent="0.25">
      <c r="A26" s="35" t="s">
        <v>79</v>
      </c>
      <c r="B26" s="45">
        <v>16</v>
      </c>
      <c r="D26" s="46" t="s">
        <v>68</v>
      </c>
      <c r="E26" s="47">
        <v>24</v>
      </c>
    </row>
    <row r="27" spans="1:5" x14ac:dyDescent="0.25">
      <c r="A27" s="37" t="s">
        <v>68</v>
      </c>
      <c r="B27" s="48">
        <v>15</v>
      </c>
      <c r="D27" s="46" t="s">
        <v>69</v>
      </c>
      <c r="E27" s="47">
        <v>22</v>
      </c>
    </row>
    <row r="28" spans="1:5" x14ac:dyDescent="0.25">
      <c r="A28" s="37" t="s">
        <v>69</v>
      </c>
      <c r="B28" s="48">
        <v>14</v>
      </c>
      <c r="D28" s="46" t="s">
        <v>79</v>
      </c>
      <c r="E28" s="47">
        <v>16</v>
      </c>
    </row>
    <row r="29" spans="1:5" x14ac:dyDescent="0.25">
      <c r="A29" s="37" t="s">
        <v>43</v>
      </c>
      <c r="B29" s="48">
        <v>13</v>
      </c>
      <c r="D29" s="46" t="s">
        <v>80</v>
      </c>
      <c r="E29" s="47">
        <v>16</v>
      </c>
    </row>
    <row r="30" spans="1:5" x14ac:dyDescent="0.25">
      <c r="A30" s="37" t="s">
        <v>73</v>
      </c>
      <c r="B30" s="48">
        <v>12</v>
      </c>
      <c r="D30" s="46" t="s">
        <v>71</v>
      </c>
      <c r="E30" s="47">
        <v>15</v>
      </c>
    </row>
    <row r="31" spans="1:5" x14ac:dyDescent="0.25">
      <c r="A31" s="37" t="s">
        <v>81</v>
      </c>
      <c r="B31" s="48">
        <v>11</v>
      </c>
      <c r="D31" s="46" t="s">
        <v>72</v>
      </c>
      <c r="E31" s="47">
        <v>15</v>
      </c>
    </row>
    <row r="32" spans="1:5" x14ac:dyDescent="0.25">
      <c r="A32" s="37" t="s">
        <v>72</v>
      </c>
      <c r="B32" s="48">
        <v>10</v>
      </c>
      <c r="D32" s="46" t="s">
        <v>43</v>
      </c>
      <c r="E32" s="47">
        <v>13</v>
      </c>
    </row>
    <row r="33" spans="1:5" x14ac:dyDescent="0.25">
      <c r="A33" s="37" t="s">
        <v>71</v>
      </c>
      <c r="B33" s="48">
        <v>9</v>
      </c>
      <c r="D33" s="46" t="s">
        <v>81</v>
      </c>
      <c r="E33" s="47">
        <v>11</v>
      </c>
    </row>
    <row r="34" spans="1:5" x14ac:dyDescent="0.25">
      <c r="A34" s="37" t="s">
        <v>48</v>
      </c>
      <c r="B34" s="48">
        <v>8</v>
      </c>
      <c r="D34" s="46" t="s">
        <v>48</v>
      </c>
      <c r="E34" s="47">
        <v>11</v>
      </c>
    </row>
    <row r="35" spans="1:5" x14ac:dyDescent="0.25">
      <c r="A35" s="16" t="s">
        <v>74</v>
      </c>
      <c r="B35" s="48">
        <v>7</v>
      </c>
      <c r="D35" s="46" t="s">
        <v>75</v>
      </c>
      <c r="E35" s="47">
        <v>9</v>
      </c>
    </row>
    <row r="36" spans="1:5" x14ac:dyDescent="0.25">
      <c r="A36" s="37" t="s">
        <v>76</v>
      </c>
      <c r="B36" s="48">
        <v>6</v>
      </c>
      <c r="D36" s="46" t="s">
        <v>70</v>
      </c>
      <c r="E36" s="47">
        <v>7</v>
      </c>
    </row>
    <row r="37" spans="1:5" x14ac:dyDescent="0.25">
      <c r="A37" s="37" t="s">
        <v>49</v>
      </c>
      <c r="B37" s="48">
        <v>5</v>
      </c>
      <c r="D37" s="46" t="s">
        <v>82</v>
      </c>
      <c r="E37" s="47">
        <v>7</v>
      </c>
    </row>
    <row r="38" spans="1:5" x14ac:dyDescent="0.25">
      <c r="A38" s="37" t="s">
        <v>83</v>
      </c>
      <c r="B38" s="48">
        <v>4</v>
      </c>
      <c r="D38" s="46" t="s">
        <v>49</v>
      </c>
      <c r="E38" s="47">
        <v>5</v>
      </c>
    </row>
    <row r="39" spans="1:5" x14ac:dyDescent="0.25">
      <c r="A39" s="37" t="s">
        <v>84</v>
      </c>
      <c r="B39" s="48">
        <v>3</v>
      </c>
      <c r="D39" s="46" t="s">
        <v>83</v>
      </c>
      <c r="E39" s="47">
        <v>4</v>
      </c>
    </row>
    <row r="40" spans="1:5" x14ac:dyDescent="0.25">
      <c r="A40" s="37" t="s">
        <v>85</v>
      </c>
      <c r="B40" s="48">
        <v>2</v>
      </c>
      <c r="D40" s="46" t="s">
        <v>84</v>
      </c>
      <c r="E40" s="47">
        <v>3</v>
      </c>
    </row>
    <row r="41" spans="1:5" x14ac:dyDescent="0.25">
      <c r="A41" s="39" t="s">
        <v>86</v>
      </c>
      <c r="B41" s="49">
        <v>1</v>
      </c>
      <c r="D41" s="46" t="s">
        <v>85</v>
      </c>
      <c r="E41" s="47">
        <v>2</v>
      </c>
    </row>
    <row r="42" spans="1:5" x14ac:dyDescent="0.25">
      <c r="D42" s="46" t="s">
        <v>86</v>
      </c>
      <c r="E42" s="47">
        <v>1</v>
      </c>
    </row>
    <row r="43" spans="1:5" x14ac:dyDescent="0.25">
      <c r="D43" s="50"/>
      <c r="E43" s="51"/>
    </row>
    <row r="44" spans="1:5" x14ac:dyDescent="0.25">
      <c r="B44" s="22"/>
      <c r="E44" s="22"/>
    </row>
    <row r="45" spans="1:5" ht="15.75" x14ac:dyDescent="0.25">
      <c r="A45" s="31" t="s">
        <v>87</v>
      </c>
      <c r="B45" s="32"/>
      <c r="D45" s="118" t="s">
        <v>67</v>
      </c>
      <c r="E45" s="118"/>
    </row>
    <row r="46" spans="1:5" x14ac:dyDescent="0.25">
      <c r="A46" s="52" t="s">
        <v>69</v>
      </c>
      <c r="B46" s="45">
        <v>7</v>
      </c>
      <c r="D46" s="35" t="s">
        <v>69</v>
      </c>
      <c r="E46" s="45">
        <v>29</v>
      </c>
    </row>
    <row r="47" spans="1:5" x14ac:dyDescent="0.25">
      <c r="A47" s="37" t="s">
        <v>71</v>
      </c>
      <c r="B47" s="48">
        <v>6</v>
      </c>
      <c r="D47" s="37" t="s">
        <v>68</v>
      </c>
      <c r="E47" s="48">
        <v>24</v>
      </c>
    </row>
    <row r="48" spans="1:5" x14ac:dyDescent="0.25">
      <c r="A48" s="37" t="s">
        <v>88</v>
      </c>
      <c r="B48" s="48">
        <v>5</v>
      </c>
      <c r="D48" s="37" t="s">
        <v>71</v>
      </c>
      <c r="E48" s="48">
        <v>21</v>
      </c>
    </row>
    <row r="49" spans="1:5" x14ac:dyDescent="0.25">
      <c r="A49" s="37" t="s">
        <v>23</v>
      </c>
      <c r="B49" s="48">
        <v>4</v>
      </c>
      <c r="D49" s="37" t="s">
        <v>79</v>
      </c>
      <c r="E49" s="48">
        <v>16</v>
      </c>
    </row>
    <row r="50" spans="1:5" x14ac:dyDescent="0.25">
      <c r="A50" s="37" t="s">
        <v>83</v>
      </c>
      <c r="B50" s="48">
        <v>3</v>
      </c>
      <c r="D50" s="37" t="s">
        <v>80</v>
      </c>
      <c r="E50" s="48">
        <v>16</v>
      </c>
    </row>
    <row r="51" spans="1:5" x14ac:dyDescent="0.25">
      <c r="A51" s="37" t="s">
        <v>84</v>
      </c>
      <c r="B51" s="48">
        <v>2</v>
      </c>
      <c r="D51" s="37" t="s">
        <v>72</v>
      </c>
      <c r="E51" s="48">
        <v>15</v>
      </c>
    </row>
    <row r="52" spans="1:5" x14ac:dyDescent="0.25">
      <c r="A52" s="37" t="s">
        <v>86</v>
      </c>
      <c r="B52" s="48">
        <v>1</v>
      </c>
      <c r="D52" s="37" t="s">
        <v>43</v>
      </c>
      <c r="E52" s="48">
        <v>13</v>
      </c>
    </row>
    <row r="53" spans="1:5" x14ac:dyDescent="0.25">
      <c r="A53" s="37"/>
      <c r="B53" s="48"/>
      <c r="D53" s="37" t="s">
        <v>89</v>
      </c>
      <c r="E53" s="48">
        <v>11</v>
      </c>
    </row>
    <row r="54" spans="1:5" x14ac:dyDescent="0.25">
      <c r="A54" s="37"/>
      <c r="B54" s="48"/>
      <c r="D54" s="37" t="s">
        <v>75</v>
      </c>
      <c r="E54" s="48">
        <v>9</v>
      </c>
    </row>
    <row r="55" spans="1:5" x14ac:dyDescent="0.25">
      <c r="A55" s="37"/>
      <c r="B55" s="48"/>
      <c r="D55" s="37" t="s">
        <v>70</v>
      </c>
      <c r="E55" s="48">
        <v>7</v>
      </c>
    </row>
    <row r="56" spans="1:5" x14ac:dyDescent="0.25">
      <c r="A56" s="37"/>
      <c r="B56" s="48"/>
      <c r="D56" s="37" t="s">
        <v>83</v>
      </c>
      <c r="E56" s="48">
        <v>7</v>
      </c>
    </row>
    <row r="57" spans="1:5" x14ac:dyDescent="0.25">
      <c r="A57" s="37"/>
      <c r="B57" s="48"/>
      <c r="D57" s="37" t="s">
        <v>76</v>
      </c>
      <c r="E57" s="48">
        <v>7</v>
      </c>
    </row>
    <row r="58" spans="1:5" x14ac:dyDescent="0.25">
      <c r="A58" s="39"/>
      <c r="B58" s="49"/>
      <c r="D58" s="37" t="s">
        <v>84</v>
      </c>
      <c r="E58" s="48">
        <v>5</v>
      </c>
    </row>
    <row r="59" spans="1:5" x14ac:dyDescent="0.25">
      <c r="A59" s="50"/>
      <c r="D59" s="37" t="s">
        <v>88</v>
      </c>
      <c r="E59" s="48">
        <v>5</v>
      </c>
    </row>
    <row r="60" spans="1:5" x14ac:dyDescent="0.25">
      <c r="A60" s="50"/>
      <c r="D60" s="37" t="s">
        <v>23</v>
      </c>
      <c r="E60" s="48">
        <v>4</v>
      </c>
    </row>
    <row r="61" spans="1:5" x14ac:dyDescent="0.25">
      <c r="A61" s="50"/>
      <c r="D61" s="37" t="s">
        <v>85</v>
      </c>
      <c r="E61" s="48">
        <v>2</v>
      </c>
    </row>
    <row r="62" spans="1:5" x14ac:dyDescent="0.25">
      <c r="A62" s="50"/>
      <c r="D62" s="53" t="s">
        <v>86</v>
      </c>
      <c r="E62" s="49">
        <v>2</v>
      </c>
    </row>
    <row r="63" spans="1:5" x14ac:dyDescent="0.25">
      <c r="A63" s="50"/>
      <c r="D63" s="50"/>
    </row>
    <row r="64" spans="1:5" x14ac:dyDescent="0.25">
      <c r="B64" s="22"/>
      <c r="E64" s="22"/>
    </row>
    <row r="65" spans="1:5" ht="15.75" x14ac:dyDescent="0.25">
      <c r="A65" s="31" t="s">
        <v>90</v>
      </c>
      <c r="B65" s="32"/>
      <c r="D65" s="118" t="s">
        <v>67</v>
      </c>
      <c r="E65" s="118"/>
    </row>
    <row r="66" spans="1:5" x14ac:dyDescent="0.25">
      <c r="A66" s="33"/>
      <c r="B66" s="34"/>
      <c r="D66" s="33"/>
      <c r="E66" s="34"/>
    </row>
    <row r="67" spans="1:5" x14ac:dyDescent="0.25">
      <c r="A67" s="37" t="s">
        <v>73</v>
      </c>
      <c r="B67" s="45">
        <v>6</v>
      </c>
      <c r="D67" s="35" t="s">
        <v>69</v>
      </c>
      <c r="E67" s="45">
        <v>34</v>
      </c>
    </row>
    <row r="68" spans="1:5" x14ac:dyDescent="0.25">
      <c r="A68" s="37" t="s">
        <v>69</v>
      </c>
      <c r="B68" s="48">
        <v>5</v>
      </c>
      <c r="D68" s="37" t="s">
        <v>68</v>
      </c>
      <c r="E68" s="48">
        <v>24</v>
      </c>
    </row>
    <row r="69" spans="1:5" x14ac:dyDescent="0.25">
      <c r="A69" s="37" t="s">
        <v>88</v>
      </c>
      <c r="B69" s="48">
        <v>4</v>
      </c>
      <c r="D69" s="37" t="s">
        <v>71</v>
      </c>
      <c r="E69" s="48">
        <v>23</v>
      </c>
    </row>
    <row r="70" spans="1:5" x14ac:dyDescent="0.25">
      <c r="A70" s="37" t="s">
        <v>70</v>
      </c>
      <c r="B70" s="48">
        <v>3</v>
      </c>
      <c r="D70" s="37" t="s">
        <v>80</v>
      </c>
      <c r="E70" s="48">
        <v>22</v>
      </c>
    </row>
    <row r="71" spans="1:5" x14ac:dyDescent="0.25">
      <c r="A71" s="37" t="s">
        <v>71</v>
      </c>
      <c r="B71" s="48">
        <v>2</v>
      </c>
      <c r="D71" s="37" t="s">
        <v>79</v>
      </c>
      <c r="E71" s="48">
        <v>16</v>
      </c>
    </row>
    <row r="72" spans="1:5" x14ac:dyDescent="0.25">
      <c r="A72" s="37" t="s">
        <v>83</v>
      </c>
      <c r="B72" s="48">
        <v>1</v>
      </c>
      <c r="D72" s="37" t="s">
        <v>72</v>
      </c>
      <c r="E72" s="48">
        <v>15</v>
      </c>
    </row>
    <row r="73" spans="1:5" x14ac:dyDescent="0.25">
      <c r="A73" s="37"/>
      <c r="B73" s="48"/>
      <c r="D73" s="37" t="s">
        <v>43</v>
      </c>
      <c r="E73" s="48">
        <v>13</v>
      </c>
    </row>
    <row r="74" spans="1:5" x14ac:dyDescent="0.25">
      <c r="A74" s="37"/>
      <c r="B74" s="48"/>
      <c r="D74" s="37" t="s">
        <v>81</v>
      </c>
      <c r="E74" s="48">
        <v>11</v>
      </c>
    </row>
    <row r="75" spans="1:5" x14ac:dyDescent="0.25">
      <c r="A75" s="37"/>
      <c r="B75" s="48"/>
      <c r="D75" s="37" t="s">
        <v>89</v>
      </c>
      <c r="E75" s="48">
        <v>11</v>
      </c>
    </row>
    <row r="76" spans="1:5" x14ac:dyDescent="0.25">
      <c r="A76" s="37"/>
      <c r="B76" s="48"/>
      <c r="D76" s="37" t="s">
        <v>70</v>
      </c>
      <c r="E76" s="48">
        <v>10</v>
      </c>
    </row>
    <row r="77" spans="1:5" x14ac:dyDescent="0.25">
      <c r="A77" s="37"/>
      <c r="B77" s="48"/>
      <c r="D77" s="37" t="s">
        <v>91</v>
      </c>
      <c r="E77" s="48">
        <v>9</v>
      </c>
    </row>
    <row r="78" spans="1:5" x14ac:dyDescent="0.25">
      <c r="A78" s="39"/>
      <c r="B78" s="49"/>
      <c r="D78" s="37" t="s">
        <v>88</v>
      </c>
      <c r="E78" s="48">
        <v>9</v>
      </c>
    </row>
    <row r="79" spans="1:5" x14ac:dyDescent="0.25">
      <c r="A79" s="50"/>
      <c r="B79" s="51"/>
      <c r="D79" s="37" t="s">
        <v>83</v>
      </c>
      <c r="E79" s="48">
        <v>8</v>
      </c>
    </row>
    <row r="80" spans="1:5" x14ac:dyDescent="0.25">
      <c r="A80" s="50"/>
      <c r="B80" s="51"/>
      <c r="D80" s="37" t="s">
        <v>76</v>
      </c>
      <c r="E80" s="48">
        <v>7</v>
      </c>
    </row>
    <row r="81" spans="1:6" x14ac:dyDescent="0.25">
      <c r="A81" s="50"/>
      <c r="B81" s="51"/>
      <c r="D81" s="37" t="s">
        <v>84</v>
      </c>
      <c r="E81" s="48">
        <v>5</v>
      </c>
    </row>
    <row r="82" spans="1:6" x14ac:dyDescent="0.25">
      <c r="A82" s="50"/>
      <c r="B82" s="51"/>
      <c r="D82" s="37" t="s">
        <v>23</v>
      </c>
      <c r="E82" s="48">
        <v>4</v>
      </c>
    </row>
    <row r="83" spans="1:6" x14ac:dyDescent="0.25">
      <c r="A83" s="50"/>
      <c r="B83" s="51"/>
      <c r="D83" s="53" t="s">
        <v>92</v>
      </c>
      <c r="E83" s="49">
        <v>2</v>
      </c>
    </row>
    <row r="84" spans="1:6" x14ac:dyDescent="0.25">
      <c r="A84" s="50"/>
      <c r="B84" s="51"/>
      <c r="D84" s="50"/>
      <c r="E84" s="51"/>
    </row>
    <row r="85" spans="1:6" x14ac:dyDescent="0.25">
      <c r="D85" s="41"/>
      <c r="E85" s="42"/>
    </row>
    <row r="86" spans="1:6" x14ac:dyDescent="0.25">
      <c r="B86" s="22"/>
      <c r="E86" s="22"/>
    </row>
    <row r="87" spans="1:6" ht="15.75" x14ac:dyDescent="0.25">
      <c r="A87" s="31" t="s">
        <v>93</v>
      </c>
      <c r="B87" s="32"/>
      <c r="D87" s="116" t="s">
        <v>67</v>
      </c>
      <c r="E87" s="116"/>
      <c r="F87" s="116"/>
    </row>
    <row r="88" spans="1:6" x14ac:dyDescent="0.25">
      <c r="A88" s="33"/>
      <c r="B88" s="34"/>
      <c r="D88" s="54"/>
      <c r="E88" s="55" t="s">
        <v>13</v>
      </c>
      <c r="F88" s="56" t="s">
        <v>94</v>
      </c>
    </row>
    <row r="89" spans="1:6" x14ac:dyDescent="0.25">
      <c r="A89" s="35" t="s">
        <v>69</v>
      </c>
      <c r="B89" s="45">
        <v>1</v>
      </c>
      <c r="D89" s="57" t="s">
        <v>69</v>
      </c>
      <c r="E89" s="58">
        <f t="shared" ref="E89:E107" si="0">SUMIF($A$1:$A$54,D89,$B$1:$B$54)</f>
        <v>29</v>
      </c>
      <c r="F89" s="59">
        <f t="shared" ref="F89:F107" si="1">COUNTIF($A$1:$A$54,D89)</f>
        <v>3</v>
      </c>
    </row>
    <row r="90" spans="1:6" x14ac:dyDescent="0.25">
      <c r="A90" s="37" t="s">
        <v>71</v>
      </c>
      <c r="B90" s="48">
        <v>1</v>
      </c>
      <c r="D90" s="60" t="s">
        <v>68</v>
      </c>
      <c r="E90" s="51">
        <f t="shared" si="0"/>
        <v>24</v>
      </c>
      <c r="F90" s="61">
        <f t="shared" si="1"/>
        <v>2</v>
      </c>
    </row>
    <row r="91" spans="1:6" x14ac:dyDescent="0.25">
      <c r="A91" s="37" t="s">
        <v>73</v>
      </c>
      <c r="B91" s="48">
        <v>1</v>
      </c>
      <c r="D91" s="60" t="s">
        <v>71</v>
      </c>
      <c r="E91" s="51">
        <f t="shared" si="0"/>
        <v>21</v>
      </c>
      <c r="F91" s="61">
        <f t="shared" si="1"/>
        <v>3</v>
      </c>
    </row>
    <row r="92" spans="1:6" x14ac:dyDescent="0.25">
      <c r="A92" s="37" t="s">
        <v>70</v>
      </c>
      <c r="B92" s="48">
        <v>1</v>
      </c>
      <c r="D92" s="60" t="s">
        <v>73</v>
      </c>
      <c r="E92" s="51">
        <f t="shared" si="0"/>
        <v>16</v>
      </c>
      <c r="F92" s="61">
        <f t="shared" si="1"/>
        <v>2</v>
      </c>
    </row>
    <row r="93" spans="1:6" x14ac:dyDescent="0.25">
      <c r="A93" s="37" t="s">
        <v>48</v>
      </c>
      <c r="B93" s="48">
        <v>1</v>
      </c>
      <c r="D93" s="60" t="s">
        <v>79</v>
      </c>
      <c r="E93" s="51">
        <f t="shared" si="0"/>
        <v>16</v>
      </c>
      <c r="F93" s="61">
        <f t="shared" si="1"/>
        <v>1</v>
      </c>
    </row>
    <row r="94" spans="1:6" x14ac:dyDescent="0.25">
      <c r="A94" s="37" t="s">
        <v>23</v>
      </c>
      <c r="B94" s="48">
        <v>1</v>
      </c>
      <c r="D94" s="60" t="s">
        <v>72</v>
      </c>
      <c r="E94" s="51">
        <f t="shared" si="0"/>
        <v>15</v>
      </c>
      <c r="F94" s="61">
        <f t="shared" si="1"/>
        <v>2</v>
      </c>
    </row>
    <row r="95" spans="1:6" x14ac:dyDescent="0.25">
      <c r="A95" s="37" t="s">
        <v>49</v>
      </c>
      <c r="B95" s="48">
        <v>1</v>
      </c>
      <c r="D95" s="60" t="s">
        <v>95</v>
      </c>
      <c r="E95" s="51">
        <f t="shared" si="0"/>
        <v>0</v>
      </c>
      <c r="F95" s="61">
        <f t="shared" si="1"/>
        <v>0</v>
      </c>
    </row>
    <row r="96" spans="1:6" x14ac:dyDescent="0.25">
      <c r="A96" s="37"/>
      <c r="B96" s="48"/>
      <c r="D96" s="60" t="s">
        <v>48</v>
      </c>
      <c r="E96" s="51">
        <f t="shared" si="0"/>
        <v>11</v>
      </c>
      <c r="F96" s="61">
        <f t="shared" si="1"/>
        <v>2</v>
      </c>
    </row>
    <row r="97" spans="1:6" x14ac:dyDescent="0.25">
      <c r="A97" s="37"/>
      <c r="B97" s="48"/>
      <c r="D97" s="60" t="s">
        <v>81</v>
      </c>
      <c r="E97" s="51">
        <f t="shared" si="0"/>
        <v>11</v>
      </c>
      <c r="F97" s="61">
        <f t="shared" si="1"/>
        <v>1</v>
      </c>
    </row>
    <row r="98" spans="1:6" x14ac:dyDescent="0.25">
      <c r="A98" s="37"/>
      <c r="B98" s="48"/>
      <c r="D98" s="60" t="s">
        <v>70</v>
      </c>
      <c r="E98" s="51">
        <f t="shared" si="0"/>
        <v>7</v>
      </c>
      <c r="F98" s="61">
        <f t="shared" si="1"/>
        <v>1</v>
      </c>
    </row>
    <row r="99" spans="1:6" x14ac:dyDescent="0.25">
      <c r="A99" s="37"/>
      <c r="B99" s="48"/>
      <c r="D99" s="60" t="s">
        <v>88</v>
      </c>
      <c r="E99" s="51">
        <f t="shared" si="0"/>
        <v>5</v>
      </c>
      <c r="F99" s="61">
        <f t="shared" si="1"/>
        <v>1</v>
      </c>
    </row>
    <row r="100" spans="1:6" x14ac:dyDescent="0.25">
      <c r="A100" s="37"/>
      <c r="B100" s="62"/>
      <c r="D100" s="60" t="s">
        <v>96</v>
      </c>
      <c r="E100" s="51">
        <f t="shared" si="0"/>
        <v>0</v>
      </c>
      <c r="F100" s="61">
        <f t="shared" si="1"/>
        <v>0</v>
      </c>
    </row>
    <row r="101" spans="1:6" x14ac:dyDescent="0.25">
      <c r="A101" s="37"/>
      <c r="B101" s="62"/>
      <c r="D101" s="60" t="s">
        <v>83</v>
      </c>
      <c r="E101" s="51">
        <f t="shared" si="0"/>
        <v>7</v>
      </c>
      <c r="F101" s="61">
        <f t="shared" si="1"/>
        <v>2</v>
      </c>
    </row>
    <row r="102" spans="1:6" x14ac:dyDescent="0.25">
      <c r="A102" s="39"/>
      <c r="B102" s="63"/>
      <c r="D102" s="60" t="s">
        <v>76</v>
      </c>
      <c r="E102" s="51">
        <f t="shared" si="0"/>
        <v>7</v>
      </c>
      <c r="F102" s="61">
        <f t="shared" si="1"/>
        <v>2</v>
      </c>
    </row>
    <row r="103" spans="1:6" x14ac:dyDescent="0.25">
      <c r="B103" s="22"/>
      <c r="D103" s="60" t="s">
        <v>49</v>
      </c>
      <c r="E103" s="51">
        <f t="shared" si="0"/>
        <v>5</v>
      </c>
      <c r="F103" s="61">
        <f t="shared" si="1"/>
        <v>1</v>
      </c>
    </row>
    <row r="104" spans="1:6" x14ac:dyDescent="0.25">
      <c r="B104" s="22"/>
      <c r="D104" s="60" t="s">
        <v>23</v>
      </c>
      <c r="E104" s="51">
        <f t="shared" si="0"/>
        <v>4</v>
      </c>
      <c r="F104" s="61">
        <f t="shared" si="1"/>
        <v>1</v>
      </c>
    </row>
    <row r="105" spans="1:6" x14ac:dyDescent="0.25">
      <c r="B105" s="22"/>
      <c r="D105" s="60" t="s">
        <v>84</v>
      </c>
      <c r="E105" s="51">
        <f t="shared" si="0"/>
        <v>5</v>
      </c>
      <c r="F105" s="61">
        <f t="shared" si="1"/>
        <v>2</v>
      </c>
    </row>
    <row r="106" spans="1:6" x14ac:dyDescent="0.25">
      <c r="B106" s="22"/>
      <c r="D106" s="60" t="s">
        <v>85</v>
      </c>
      <c r="E106" s="51">
        <f t="shared" si="0"/>
        <v>2</v>
      </c>
      <c r="F106" s="61">
        <f t="shared" si="1"/>
        <v>1</v>
      </c>
    </row>
    <row r="107" spans="1:6" x14ac:dyDescent="0.25">
      <c r="B107" s="22"/>
      <c r="D107" s="64" t="s">
        <v>86</v>
      </c>
      <c r="E107" s="65">
        <f t="shared" si="0"/>
        <v>2</v>
      </c>
      <c r="F107" s="66">
        <f t="shared" si="1"/>
        <v>2</v>
      </c>
    </row>
    <row r="108" spans="1:6" x14ac:dyDescent="0.25">
      <c r="B108" s="22"/>
      <c r="E108" s="22"/>
    </row>
    <row r="109" spans="1:6" x14ac:dyDescent="0.25">
      <c r="B109" s="22"/>
      <c r="E109" s="22"/>
    </row>
    <row r="110" spans="1:6" ht="18" x14ac:dyDescent="0.25">
      <c r="A110" s="29"/>
      <c r="B110" s="30"/>
      <c r="C110" s="30"/>
      <c r="D110" s="30"/>
    </row>
    <row r="112" spans="1:6" ht="15.75" x14ac:dyDescent="0.25">
      <c r="A112" s="31" t="s">
        <v>97</v>
      </c>
      <c r="B112" s="67"/>
      <c r="C112" s="67"/>
      <c r="E112" s="116" t="s">
        <v>67</v>
      </c>
      <c r="F112" s="116"/>
    </row>
    <row r="113" spans="1:6" x14ac:dyDescent="0.25">
      <c r="A113" s="16" t="s">
        <v>69</v>
      </c>
      <c r="B113" s="16">
        <v>5</v>
      </c>
      <c r="C113" s="16"/>
      <c r="E113" s="16" t="s">
        <v>69</v>
      </c>
      <c r="F113" s="16">
        <v>40</v>
      </c>
    </row>
    <row r="114" spans="1:6" x14ac:dyDescent="0.25">
      <c r="A114" s="16" t="s">
        <v>73</v>
      </c>
      <c r="B114" s="16">
        <v>4</v>
      </c>
      <c r="C114" s="16"/>
      <c r="E114" s="16" t="s">
        <v>80</v>
      </c>
      <c r="F114" s="16">
        <v>27</v>
      </c>
    </row>
    <row r="115" spans="1:6" x14ac:dyDescent="0.25">
      <c r="A115" s="16" t="s">
        <v>88</v>
      </c>
      <c r="B115" s="16">
        <v>3</v>
      </c>
      <c r="C115" s="16"/>
      <c r="E115" s="16" t="s">
        <v>68</v>
      </c>
      <c r="F115" s="16">
        <v>24</v>
      </c>
    </row>
    <row r="116" spans="1:6" x14ac:dyDescent="0.25">
      <c r="A116" s="16" t="s">
        <v>81</v>
      </c>
      <c r="B116" s="16">
        <v>2</v>
      </c>
      <c r="C116" s="16"/>
      <c r="E116" s="16" t="s">
        <v>71</v>
      </c>
      <c r="F116" s="16">
        <v>24</v>
      </c>
    </row>
    <row r="117" spans="1:6" x14ac:dyDescent="0.25">
      <c r="A117" s="46" t="s">
        <v>83</v>
      </c>
      <c r="B117" s="46">
        <v>1</v>
      </c>
      <c r="C117" s="16"/>
      <c r="E117" s="16" t="s">
        <v>79</v>
      </c>
      <c r="F117" s="16">
        <v>16</v>
      </c>
    </row>
    <row r="118" spans="1:6" x14ac:dyDescent="0.25">
      <c r="A118" s="68"/>
      <c r="B118" s="50"/>
      <c r="C118" s="50"/>
      <c r="E118" s="16" t="s">
        <v>72</v>
      </c>
      <c r="F118" s="16">
        <v>15</v>
      </c>
    </row>
    <row r="119" spans="1:6" x14ac:dyDescent="0.25">
      <c r="A119" s="68"/>
      <c r="B119" s="50"/>
      <c r="C119" s="50"/>
      <c r="E119" s="16" t="s">
        <v>95</v>
      </c>
      <c r="F119" s="16">
        <v>13</v>
      </c>
    </row>
    <row r="120" spans="1:6" x14ac:dyDescent="0.25">
      <c r="A120" s="37"/>
      <c r="B120" s="50"/>
      <c r="C120" s="50"/>
      <c r="E120" s="16" t="s">
        <v>81</v>
      </c>
      <c r="F120" s="16">
        <v>13</v>
      </c>
    </row>
    <row r="121" spans="1:6" x14ac:dyDescent="0.25">
      <c r="A121" s="37"/>
      <c r="B121" s="50"/>
      <c r="C121" s="50"/>
      <c r="E121" s="16" t="s">
        <v>88</v>
      </c>
      <c r="F121" s="16">
        <v>12</v>
      </c>
    </row>
    <row r="122" spans="1:6" x14ac:dyDescent="0.25">
      <c r="A122" s="37"/>
      <c r="B122" s="50"/>
      <c r="C122" s="50"/>
      <c r="E122" s="16" t="s">
        <v>48</v>
      </c>
      <c r="F122" s="16">
        <v>12</v>
      </c>
    </row>
    <row r="123" spans="1:6" x14ac:dyDescent="0.25">
      <c r="A123" s="37"/>
      <c r="B123" s="50"/>
      <c r="C123" s="50"/>
      <c r="E123" s="16" t="s">
        <v>70</v>
      </c>
      <c r="F123" s="16">
        <v>11</v>
      </c>
    </row>
    <row r="124" spans="1:6" x14ac:dyDescent="0.25">
      <c r="A124" s="68"/>
      <c r="B124" s="50"/>
      <c r="C124" s="50"/>
      <c r="E124" s="16" t="s">
        <v>75</v>
      </c>
      <c r="F124" s="16">
        <v>9</v>
      </c>
    </row>
    <row r="125" spans="1:6" x14ac:dyDescent="0.25">
      <c r="A125" s="68"/>
      <c r="B125" s="50"/>
      <c r="C125" s="50"/>
      <c r="E125" s="16" t="s">
        <v>83</v>
      </c>
      <c r="F125" s="16">
        <v>9</v>
      </c>
    </row>
    <row r="126" spans="1:6" x14ac:dyDescent="0.25">
      <c r="A126" s="50"/>
      <c r="B126" s="42"/>
      <c r="C126" s="50"/>
      <c r="E126" s="16" t="s">
        <v>76</v>
      </c>
      <c r="F126" s="16">
        <v>7</v>
      </c>
    </row>
    <row r="127" spans="1:6" x14ac:dyDescent="0.25">
      <c r="E127" s="46" t="s">
        <v>49</v>
      </c>
      <c r="F127" s="16">
        <v>6</v>
      </c>
    </row>
    <row r="128" spans="1:6" x14ac:dyDescent="0.25">
      <c r="B128" s="22"/>
      <c r="E128" s="46" t="s">
        <v>84</v>
      </c>
      <c r="F128" s="16">
        <v>5</v>
      </c>
    </row>
    <row r="129" spans="1:7" x14ac:dyDescent="0.25">
      <c r="B129" s="22"/>
      <c r="E129" s="46" t="s">
        <v>23</v>
      </c>
      <c r="F129" s="16">
        <v>5</v>
      </c>
    </row>
    <row r="130" spans="1:7" x14ac:dyDescent="0.25">
      <c r="B130" s="22"/>
      <c r="E130" s="60" t="s">
        <v>85</v>
      </c>
      <c r="F130" s="16">
        <v>2</v>
      </c>
    </row>
    <row r="131" spans="1:7" x14ac:dyDescent="0.25">
      <c r="B131" s="22"/>
      <c r="E131" s="64" t="s">
        <v>86</v>
      </c>
      <c r="F131" s="16">
        <v>2</v>
      </c>
    </row>
    <row r="132" spans="1:7" x14ac:dyDescent="0.25">
      <c r="B132" s="22"/>
      <c r="E132" s="50"/>
      <c r="F132" s="50"/>
    </row>
    <row r="135" spans="1:7" ht="15.75" x14ac:dyDescent="0.25">
      <c r="A135" s="31" t="s">
        <v>98</v>
      </c>
      <c r="B135" s="67"/>
      <c r="C135" s="67"/>
      <c r="E135" s="116" t="s">
        <v>67</v>
      </c>
      <c r="F135" s="116"/>
      <c r="G135" s="116"/>
    </row>
    <row r="136" spans="1:7" x14ac:dyDescent="0.25">
      <c r="A136" s="16" t="s">
        <v>88</v>
      </c>
      <c r="B136" s="16">
        <v>4</v>
      </c>
      <c r="C136" s="16"/>
      <c r="E136" s="55" t="s">
        <v>14</v>
      </c>
      <c r="F136" s="69" t="s">
        <v>13</v>
      </c>
      <c r="G136" s="70" t="s">
        <v>94</v>
      </c>
    </row>
    <row r="137" spans="1:7" x14ac:dyDescent="0.25">
      <c r="A137" s="16" t="s">
        <v>99</v>
      </c>
      <c r="B137" s="16">
        <v>3</v>
      </c>
      <c r="C137" s="16"/>
      <c r="D137">
        <v>1</v>
      </c>
      <c r="E137" s="16" t="s">
        <v>69</v>
      </c>
      <c r="F137" s="47">
        <f t="shared" ref="F137:F158" si="2">SUMIF($A$1:$A$91,E137,$B$1:$B$91)</f>
        <v>35</v>
      </c>
      <c r="G137" s="71">
        <f t="shared" ref="G137:G158" si="3">COUNTIF($A$1:$A$91,E137)</f>
        <v>5</v>
      </c>
    </row>
    <row r="138" spans="1:7" x14ac:dyDescent="0.25">
      <c r="A138" s="16" t="s">
        <v>100</v>
      </c>
      <c r="B138" s="16">
        <v>2</v>
      </c>
      <c r="C138" s="16"/>
      <c r="D138">
        <v>2</v>
      </c>
      <c r="E138" s="16" t="s">
        <v>73</v>
      </c>
      <c r="F138" s="47">
        <f t="shared" si="2"/>
        <v>23</v>
      </c>
      <c r="G138" s="71">
        <f t="shared" si="3"/>
        <v>4</v>
      </c>
    </row>
    <row r="139" spans="1:7" x14ac:dyDescent="0.25">
      <c r="A139" s="16" t="s">
        <v>101</v>
      </c>
      <c r="B139" s="16">
        <v>1</v>
      </c>
      <c r="C139" s="16"/>
      <c r="D139">
        <v>3</v>
      </c>
      <c r="E139" s="16" t="s">
        <v>68</v>
      </c>
      <c r="F139" s="47">
        <f t="shared" si="2"/>
        <v>24</v>
      </c>
      <c r="G139" s="71">
        <f t="shared" si="3"/>
        <v>2</v>
      </c>
    </row>
    <row r="140" spans="1:7" x14ac:dyDescent="0.25">
      <c r="A140" s="50"/>
      <c r="B140" s="50"/>
      <c r="C140" s="50"/>
      <c r="D140">
        <v>4</v>
      </c>
      <c r="E140" s="16" t="s">
        <v>71</v>
      </c>
      <c r="F140" s="47">
        <f t="shared" si="2"/>
        <v>24</v>
      </c>
      <c r="G140" s="71">
        <f t="shared" si="3"/>
        <v>5</v>
      </c>
    </row>
    <row r="141" spans="1:7" x14ac:dyDescent="0.25">
      <c r="A141" s="50"/>
      <c r="B141" s="50"/>
      <c r="C141" s="50"/>
      <c r="D141">
        <v>5</v>
      </c>
      <c r="E141" s="16" t="s">
        <v>79</v>
      </c>
      <c r="F141" s="47">
        <f t="shared" si="2"/>
        <v>16</v>
      </c>
      <c r="G141" s="71">
        <f t="shared" si="3"/>
        <v>1</v>
      </c>
    </row>
    <row r="142" spans="1:7" x14ac:dyDescent="0.25">
      <c r="A142" s="68"/>
      <c r="B142" s="50"/>
      <c r="C142" s="50"/>
      <c r="D142">
        <v>6</v>
      </c>
      <c r="E142" s="16" t="s">
        <v>88</v>
      </c>
      <c r="F142" s="47">
        <f t="shared" si="2"/>
        <v>9</v>
      </c>
      <c r="G142" s="71">
        <f t="shared" si="3"/>
        <v>2</v>
      </c>
    </row>
    <row r="143" spans="1:7" x14ac:dyDescent="0.25">
      <c r="A143" s="68"/>
      <c r="B143" s="50"/>
      <c r="C143" s="50"/>
      <c r="D143">
        <v>7</v>
      </c>
      <c r="E143" s="16" t="s">
        <v>72</v>
      </c>
      <c r="F143" s="47">
        <f t="shared" si="2"/>
        <v>15</v>
      </c>
      <c r="G143" s="71">
        <f t="shared" si="3"/>
        <v>2</v>
      </c>
    </row>
    <row r="144" spans="1:7" x14ac:dyDescent="0.25">
      <c r="A144" s="37"/>
      <c r="B144" s="50"/>
      <c r="C144" s="50"/>
      <c r="D144">
        <v>8</v>
      </c>
      <c r="E144" s="16" t="s">
        <v>95</v>
      </c>
      <c r="F144" s="47">
        <f t="shared" si="2"/>
        <v>0</v>
      </c>
      <c r="G144" s="71">
        <f t="shared" si="3"/>
        <v>0</v>
      </c>
    </row>
    <row r="145" spans="1:7" x14ac:dyDescent="0.25">
      <c r="A145" s="37"/>
      <c r="B145" s="50"/>
      <c r="C145" s="50"/>
      <c r="D145">
        <v>9</v>
      </c>
      <c r="E145" s="16" t="s">
        <v>81</v>
      </c>
      <c r="F145" s="47">
        <f t="shared" si="2"/>
        <v>11</v>
      </c>
      <c r="G145" s="71">
        <f t="shared" si="3"/>
        <v>1</v>
      </c>
    </row>
    <row r="146" spans="1:7" x14ac:dyDescent="0.25">
      <c r="A146" s="37"/>
      <c r="B146" s="50"/>
      <c r="C146" s="50"/>
      <c r="D146">
        <v>10</v>
      </c>
      <c r="E146" s="16" t="s">
        <v>48</v>
      </c>
      <c r="F146" s="47">
        <f t="shared" si="2"/>
        <v>11</v>
      </c>
      <c r="G146" s="71">
        <f t="shared" si="3"/>
        <v>2</v>
      </c>
    </row>
    <row r="147" spans="1:7" x14ac:dyDescent="0.25">
      <c r="A147" s="68"/>
      <c r="B147" s="50"/>
      <c r="C147" s="50"/>
      <c r="D147">
        <v>11</v>
      </c>
      <c r="E147" s="16" t="s">
        <v>70</v>
      </c>
      <c r="F147" s="47">
        <f t="shared" si="2"/>
        <v>10</v>
      </c>
      <c r="G147" s="71">
        <f t="shared" si="3"/>
        <v>2</v>
      </c>
    </row>
    <row r="148" spans="1:7" x14ac:dyDescent="0.25">
      <c r="A148" s="68"/>
      <c r="B148" s="50"/>
      <c r="C148" s="50"/>
      <c r="D148">
        <v>12</v>
      </c>
      <c r="E148" s="16" t="s">
        <v>96</v>
      </c>
      <c r="F148" s="47">
        <f t="shared" si="2"/>
        <v>0</v>
      </c>
      <c r="G148" s="71">
        <f t="shared" si="3"/>
        <v>0</v>
      </c>
    </row>
    <row r="149" spans="1:7" x14ac:dyDescent="0.25">
      <c r="A149" s="50"/>
      <c r="B149" s="42"/>
      <c r="C149" s="50"/>
      <c r="D149">
        <v>13</v>
      </c>
      <c r="E149" s="16" t="s">
        <v>83</v>
      </c>
      <c r="F149" s="47">
        <f t="shared" si="2"/>
        <v>8</v>
      </c>
      <c r="G149" s="71">
        <f t="shared" si="3"/>
        <v>3</v>
      </c>
    </row>
    <row r="150" spans="1:7" x14ac:dyDescent="0.25">
      <c r="D150">
        <v>14</v>
      </c>
      <c r="E150" s="16" t="s">
        <v>76</v>
      </c>
      <c r="F150" s="47">
        <f t="shared" si="2"/>
        <v>7</v>
      </c>
      <c r="G150" s="71">
        <f t="shared" si="3"/>
        <v>2</v>
      </c>
    </row>
    <row r="151" spans="1:7" x14ac:dyDescent="0.25">
      <c r="B151" s="22"/>
      <c r="D151">
        <v>15</v>
      </c>
      <c r="E151" s="46" t="s">
        <v>49</v>
      </c>
      <c r="F151" s="47">
        <f t="shared" si="2"/>
        <v>5</v>
      </c>
      <c r="G151" s="71">
        <f t="shared" si="3"/>
        <v>1</v>
      </c>
    </row>
    <row r="152" spans="1:7" x14ac:dyDescent="0.25">
      <c r="B152" s="22"/>
      <c r="D152">
        <v>16</v>
      </c>
      <c r="E152" s="46" t="s">
        <v>23</v>
      </c>
      <c r="F152" s="47">
        <f t="shared" si="2"/>
        <v>4</v>
      </c>
      <c r="G152" s="71">
        <f t="shared" si="3"/>
        <v>1</v>
      </c>
    </row>
    <row r="153" spans="1:7" x14ac:dyDescent="0.25">
      <c r="B153" s="22"/>
      <c r="D153">
        <v>17</v>
      </c>
      <c r="E153" s="46" t="s">
        <v>84</v>
      </c>
      <c r="F153" s="47">
        <f t="shared" si="2"/>
        <v>5</v>
      </c>
      <c r="G153" s="71">
        <f t="shared" si="3"/>
        <v>2</v>
      </c>
    </row>
    <row r="154" spans="1:7" x14ac:dyDescent="0.25">
      <c r="B154" s="22"/>
      <c r="D154">
        <v>18</v>
      </c>
      <c r="E154" s="46" t="s">
        <v>99</v>
      </c>
      <c r="F154" s="47">
        <f t="shared" si="2"/>
        <v>0</v>
      </c>
      <c r="G154" s="71">
        <f t="shared" si="3"/>
        <v>0</v>
      </c>
    </row>
    <row r="155" spans="1:7" x14ac:dyDescent="0.25">
      <c r="B155" s="22"/>
      <c r="D155">
        <v>19</v>
      </c>
      <c r="E155" s="46" t="s">
        <v>100</v>
      </c>
      <c r="F155" s="47">
        <f t="shared" si="2"/>
        <v>0</v>
      </c>
      <c r="G155" s="71">
        <f t="shared" si="3"/>
        <v>0</v>
      </c>
    </row>
    <row r="156" spans="1:7" x14ac:dyDescent="0.25">
      <c r="B156" s="22"/>
      <c r="D156">
        <v>20</v>
      </c>
      <c r="E156" s="46" t="s">
        <v>85</v>
      </c>
      <c r="F156" s="47">
        <f t="shared" si="2"/>
        <v>2</v>
      </c>
      <c r="G156" s="71">
        <f t="shared" si="3"/>
        <v>1</v>
      </c>
    </row>
    <row r="157" spans="1:7" x14ac:dyDescent="0.25">
      <c r="D157">
        <v>21</v>
      </c>
      <c r="E157" s="46" t="s">
        <v>86</v>
      </c>
      <c r="F157" s="47">
        <f t="shared" si="2"/>
        <v>2</v>
      </c>
      <c r="G157" s="71">
        <f t="shared" si="3"/>
        <v>2</v>
      </c>
    </row>
    <row r="158" spans="1:7" x14ac:dyDescent="0.25">
      <c r="D158">
        <v>22</v>
      </c>
      <c r="E158" s="46" t="s">
        <v>101</v>
      </c>
      <c r="F158" s="47">
        <f t="shared" si="2"/>
        <v>0</v>
      </c>
      <c r="G158" s="71">
        <f t="shared" si="3"/>
        <v>0</v>
      </c>
    </row>
    <row r="159" spans="1:7" x14ac:dyDescent="0.25">
      <c r="E159" s="50"/>
      <c r="F159" s="51"/>
      <c r="G159" s="42"/>
    </row>
    <row r="160" spans="1:7" x14ac:dyDescent="0.25">
      <c r="F160" s="22">
        <f>SUM(F136:F158)</f>
        <v>211</v>
      </c>
      <c r="G160" s="22">
        <f>SUM(G136:G158)</f>
        <v>38</v>
      </c>
    </row>
    <row r="163" spans="1:7" ht="15.75" x14ac:dyDescent="0.25">
      <c r="A163" s="31" t="s">
        <v>102</v>
      </c>
      <c r="B163" s="67"/>
      <c r="E163" s="116" t="s">
        <v>67</v>
      </c>
      <c r="F163" s="116"/>
      <c r="G163" s="70" t="s">
        <v>94</v>
      </c>
    </row>
    <row r="164" spans="1:7" x14ac:dyDescent="0.25">
      <c r="A164" s="16" t="s">
        <v>43</v>
      </c>
      <c r="B164" s="16">
        <v>11</v>
      </c>
      <c r="D164">
        <v>1</v>
      </c>
      <c r="E164" s="16" t="s">
        <v>69</v>
      </c>
      <c r="F164" s="16">
        <v>50</v>
      </c>
      <c r="G164" s="71">
        <f t="shared" ref="G164:G185" si="4">COUNTIF($A$1:$A$173,E164)</f>
        <v>7</v>
      </c>
    </row>
    <row r="165" spans="1:7" x14ac:dyDescent="0.25">
      <c r="A165" s="16" t="s">
        <v>69</v>
      </c>
      <c r="B165" s="16">
        <v>10</v>
      </c>
      <c r="D165">
        <v>2</v>
      </c>
      <c r="E165" s="16" t="s">
        <v>73</v>
      </c>
      <c r="F165" s="16">
        <v>34</v>
      </c>
      <c r="G165" s="71">
        <f t="shared" si="4"/>
        <v>6</v>
      </c>
    </row>
    <row r="166" spans="1:7" x14ac:dyDescent="0.25">
      <c r="A166" s="16" t="s">
        <v>70</v>
      </c>
      <c r="B166" s="16">
        <v>9</v>
      </c>
      <c r="C166" s="50"/>
      <c r="D166">
        <v>3</v>
      </c>
      <c r="E166" s="16" t="s">
        <v>68</v>
      </c>
      <c r="F166" s="16">
        <v>32</v>
      </c>
      <c r="G166" s="71">
        <f t="shared" si="4"/>
        <v>3</v>
      </c>
    </row>
    <row r="167" spans="1:7" x14ac:dyDescent="0.25">
      <c r="A167" s="16" t="s">
        <v>68</v>
      </c>
      <c r="B167" s="16">
        <v>8</v>
      </c>
      <c r="C167" s="50"/>
      <c r="D167">
        <v>4</v>
      </c>
      <c r="E167" s="16" t="s">
        <v>71</v>
      </c>
      <c r="F167" s="16">
        <v>29</v>
      </c>
      <c r="G167" s="71">
        <f t="shared" si="4"/>
        <v>6</v>
      </c>
    </row>
    <row r="168" spans="1:7" x14ac:dyDescent="0.25">
      <c r="A168" s="46" t="s">
        <v>73</v>
      </c>
      <c r="B168" s="46">
        <v>7</v>
      </c>
      <c r="C168" s="50"/>
      <c r="D168">
        <v>5</v>
      </c>
      <c r="E168" s="16" t="s">
        <v>43</v>
      </c>
      <c r="F168" s="16">
        <v>24</v>
      </c>
      <c r="G168" s="71">
        <f t="shared" si="4"/>
        <v>2</v>
      </c>
    </row>
    <row r="169" spans="1:7" x14ac:dyDescent="0.25">
      <c r="A169" s="46" t="s">
        <v>81</v>
      </c>
      <c r="B169" s="46">
        <v>6</v>
      </c>
      <c r="C169" s="50"/>
      <c r="D169">
        <v>6</v>
      </c>
      <c r="E169" s="16" t="s">
        <v>70</v>
      </c>
      <c r="F169" s="16">
        <v>20</v>
      </c>
      <c r="G169" s="71">
        <f t="shared" si="4"/>
        <v>4</v>
      </c>
    </row>
    <row r="170" spans="1:7" x14ac:dyDescent="0.25">
      <c r="A170" s="16" t="s">
        <v>71</v>
      </c>
      <c r="B170" s="46">
        <v>5</v>
      </c>
      <c r="C170" s="50"/>
      <c r="D170">
        <v>7</v>
      </c>
      <c r="E170" s="16" t="s">
        <v>81</v>
      </c>
      <c r="F170" s="16">
        <v>19</v>
      </c>
      <c r="G170" s="71">
        <f t="shared" si="4"/>
        <v>3</v>
      </c>
    </row>
    <row r="171" spans="1:7" x14ac:dyDescent="0.25">
      <c r="A171" s="16" t="s">
        <v>72</v>
      </c>
      <c r="B171" s="46">
        <v>4</v>
      </c>
      <c r="C171" s="50"/>
      <c r="D171">
        <v>8</v>
      </c>
      <c r="E171" s="16" t="s">
        <v>72</v>
      </c>
      <c r="F171" s="16">
        <v>19</v>
      </c>
      <c r="G171" s="71">
        <f t="shared" si="4"/>
        <v>3</v>
      </c>
    </row>
    <row r="172" spans="1:7" x14ac:dyDescent="0.25">
      <c r="A172" s="16" t="s">
        <v>88</v>
      </c>
      <c r="B172" s="46">
        <v>3</v>
      </c>
      <c r="C172" s="50"/>
      <c r="D172">
        <v>9</v>
      </c>
      <c r="E172" s="16" t="s">
        <v>88</v>
      </c>
      <c r="F172" s="16">
        <v>19</v>
      </c>
      <c r="G172" s="71">
        <f t="shared" si="4"/>
        <v>5</v>
      </c>
    </row>
    <row r="173" spans="1:7" x14ac:dyDescent="0.25">
      <c r="A173" s="16" t="s">
        <v>74</v>
      </c>
      <c r="B173" s="46">
        <v>2</v>
      </c>
      <c r="C173" s="50"/>
      <c r="D173">
        <v>10</v>
      </c>
      <c r="E173" s="16" t="s">
        <v>79</v>
      </c>
      <c r="F173" s="16">
        <v>16</v>
      </c>
      <c r="G173" s="71">
        <f t="shared" si="4"/>
        <v>1</v>
      </c>
    </row>
    <row r="174" spans="1:7" x14ac:dyDescent="0.25">
      <c r="A174" s="16" t="s">
        <v>83</v>
      </c>
      <c r="B174" s="46">
        <v>1</v>
      </c>
      <c r="C174" s="50"/>
      <c r="D174">
        <v>11</v>
      </c>
      <c r="E174" s="16" t="s">
        <v>48</v>
      </c>
      <c r="F174" s="16">
        <v>12</v>
      </c>
      <c r="G174" s="71">
        <f t="shared" si="4"/>
        <v>3</v>
      </c>
    </row>
    <row r="175" spans="1:7" x14ac:dyDescent="0.25">
      <c r="A175" s="68"/>
      <c r="B175" s="50"/>
      <c r="C175" s="50"/>
      <c r="D175">
        <v>12</v>
      </c>
      <c r="E175" s="16" t="s">
        <v>96</v>
      </c>
      <c r="F175" s="16">
        <v>11</v>
      </c>
      <c r="G175" s="71">
        <f t="shared" si="4"/>
        <v>0</v>
      </c>
    </row>
    <row r="176" spans="1:7" x14ac:dyDescent="0.25">
      <c r="A176" s="68"/>
      <c r="B176" s="50"/>
      <c r="C176" s="50"/>
      <c r="D176">
        <v>13</v>
      </c>
      <c r="E176" s="16" t="s">
        <v>83</v>
      </c>
      <c r="F176" s="16">
        <v>10</v>
      </c>
      <c r="G176" s="71">
        <f t="shared" si="4"/>
        <v>4</v>
      </c>
    </row>
    <row r="177" spans="1:7" x14ac:dyDescent="0.25">
      <c r="A177" s="50"/>
      <c r="B177" s="42"/>
      <c r="C177" s="50"/>
      <c r="D177">
        <v>14</v>
      </c>
      <c r="E177" s="16" t="s">
        <v>76</v>
      </c>
      <c r="F177" s="16">
        <v>7</v>
      </c>
      <c r="G177" s="71">
        <f t="shared" si="4"/>
        <v>2</v>
      </c>
    </row>
    <row r="178" spans="1:7" x14ac:dyDescent="0.25">
      <c r="D178">
        <v>15</v>
      </c>
      <c r="E178" s="46" t="s">
        <v>49</v>
      </c>
      <c r="F178" s="16">
        <v>6</v>
      </c>
      <c r="G178" s="71">
        <f t="shared" si="4"/>
        <v>2</v>
      </c>
    </row>
    <row r="179" spans="1:7" x14ac:dyDescent="0.25">
      <c r="B179" s="22"/>
      <c r="D179">
        <v>16</v>
      </c>
      <c r="E179" s="46" t="s">
        <v>23</v>
      </c>
      <c r="F179" s="16">
        <v>5</v>
      </c>
      <c r="G179" s="71">
        <f t="shared" si="4"/>
        <v>2</v>
      </c>
    </row>
    <row r="180" spans="1:7" x14ac:dyDescent="0.25">
      <c r="B180" s="22"/>
      <c r="D180">
        <v>17</v>
      </c>
      <c r="E180" s="46" t="s">
        <v>84</v>
      </c>
      <c r="F180" s="16">
        <v>5</v>
      </c>
      <c r="G180" s="71">
        <f t="shared" si="4"/>
        <v>2</v>
      </c>
    </row>
    <row r="181" spans="1:7" x14ac:dyDescent="0.25">
      <c r="B181" s="22"/>
      <c r="D181">
        <v>18</v>
      </c>
      <c r="E181" s="46" t="s">
        <v>99</v>
      </c>
      <c r="F181" s="16">
        <v>3</v>
      </c>
      <c r="G181" s="71">
        <f t="shared" si="4"/>
        <v>1</v>
      </c>
    </row>
    <row r="182" spans="1:7" x14ac:dyDescent="0.25">
      <c r="B182" s="22"/>
      <c r="D182">
        <v>19</v>
      </c>
      <c r="E182" s="46" t="s">
        <v>100</v>
      </c>
      <c r="F182" s="16">
        <v>2</v>
      </c>
      <c r="G182" s="71">
        <f t="shared" si="4"/>
        <v>1</v>
      </c>
    </row>
    <row r="183" spans="1:7" x14ac:dyDescent="0.25">
      <c r="B183" s="22"/>
      <c r="D183">
        <v>20</v>
      </c>
      <c r="E183" s="46" t="s">
        <v>85</v>
      </c>
      <c r="F183" s="16">
        <v>2</v>
      </c>
      <c r="G183" s="71">
        <f t="shared" si="4"/>
        <v>1</v>
      </c>
    </row>
    <row r="184" spans="1:7" x14ac:dyDescent="0.25">
      <c r="D184">
        <v>21</v>
      </c>
      <c r="E184" s="46" t="s">
        <v>86</v>
      </c>
      <c r="F184" s="46">
        <v>2</v>
      </c>
      <c r="G184" s="71">
        <f t="shared" si="4"/>
        <v>2</v>
      </c>
    </row>
    <row r="185" spans="1:7" x14ac:dyDescent="0.25">
      <c r="D185">
        <v>22</v>
      </c>
      <c r="E185" s="72" t="s">
        <v>101</v>
      </c>
      <c r="F185" s="72">
        <v>1</v>
      </c>
      <c r="G185" s="71">
        <f t="shared" si="4"/>
        <v>1</v>
      </c>
    </row>
    <row r="187" spans="1:7" x14ac:dyDescent="0.25">
      <c r="F187">
        <f>SUM(F164:F186)</f>
        <v>328</v>
      </c>
      <c r="G187">
        <f>SUM(G163:G185)</f>
        <v>61</v>
      </c>
    </row>
    <row r="190" spans="1:7" ht="15.75" x14ac:dyDescent="0.25">
      <c r="A190" s="73" t="s">
        <v>103</v>
      </c>
      <c r="B190" s="74"/>
      <c r="E190" s="116" t="s">
        <v>67</v>
      </c>
      <c r="F190" s="116"/>
      <c r="G190" s="70" t="s">
        <v>94</v>
      </c>
    </row>
    <row r="191" spans="1:7" x14ac:dyDescent="0.25">
      <c r="A191" s="16" t="s">
        <v>69</v>
      </c>
      <c r="B191" s="16">
        <v>7</v>
      </c>
      <c r="D191">
        <v>1</v>
      </c>
      <c r="E191" s="16" t="s">
        <v>69</v>
      </c>
      <c r="F191" s="71">
        <f t="shared" ref="F191:F212" si="5">SUMIF($A$7:$A$200,E191,$B$7:$B$200)</f>
        <v>57</v>
      </c>
      <c r="G191" s="71">
        <f t="shared" ref="G191:G212" si="6">COUNTIF($A$1:$A$173,E191)</f>
        <v>7</v>
      </c>
    </row>
    <row r="192" spans="1:7" x14ac:dyDescent="0.25">
      <c r="A192" s="16" t="s">
        <v>68</v>
      </c>
      <c r="B192" s="16">
        <v>6</v>
      </c>
      <c r="D192">
        <v>2</v>
      </c>
      <c r="E192" s="16" t="s">
        <v>73</v>
      </c>
      <c r="F192" s="71">
        <f t="shared" si="5"/>
        <v>39</v>
      </c>
      <c r="G192" s="71">
        <f t="shared" si="6"/>
        <v>6</v>
      </c>
    </row>
    <row r="193" spans="1:7" x14ac:dyDescent="0.25">
      <c r="A193" s="16" t="s">
        <v>73</v>
      </c>
      <c r="B193" s="16">
        <v>5</v>
      </c>
      <c r="D193">
        <v>3</v>
      </c>
      <c r="E193" s="16" t="s">
        <v>68</v>
      </c>
      <c r="F193" s="71">
        <f t="shared" si="5"/>
        <v>38</v>
      </c>
      <c r="G193" s="71">
        <f t="shared" si="6"/>
        <v>3</v>
      </c>
    </row>
    <row r="194" spans="1:7" x14ac:dyDescent="0.25">
      <c r="A194" s="16" t="s">
        <v>70</v>
      </c>
      <c r="B194" s="16">
        <v>4</v>
      </c>
      <c r="D194">
        <v>4</v>
      </c>
      <c r="E194" s="16" t="s">
        <v>71</v>
      </c>
      <c r="F194" s="71">
        <f t="shared" si="5"/>
        <v>29</v>
      </c>
      <c r="G194" s="71">
        <f t="shared" si="6"/>
        <v>6</v>
      </c>
    </row>
    <row r="195" spans="1:7" x14ac:dyDescent="0.25">
      <c r="A195" s="46" t="s">
        <v>88</v>
      </c>
      <c r="B195" s="46">
        <v>3</v>
      </c>
      <c r="D195">
        <v>5</v>
      </c>
      <c r="E195" s="16" t="s">
        <v>43</v>
      </c>
      <c r="F195" s="71">
        <f t="shared" si="5"/>
        <v>24</v>
      </c>
      <c r="G195" s="71">
        <f t="shared" si="6"/>
        <v>2</v>
      </c>
    </row>
    <row r="196" spans="1:7" x14ac:dyDescent="0.25">
      <c r="A196" s="46" t="s">
        <v>100</v>
      </c>
      <c r="B196" s="46">
        <v>2</v>
      </c>
      <c r="D196">
        <v>6</v>
      </c>
      <c r="E196" s="16" t="s">
        <v>70</v>
      </c>
      <c r="F196" s="71">
        <f t="shared" si="5"/>
        <v>24</v>
      </c>
      <c r="G196" s="71">
        <f t="shared" si="6"/>
        <v>4</v>
      </c>
    </row>
    <row r="197" spans="1:7" x14ac:dyDescent="0.25">
      <c r="A197" s="46" t="s">
        <v>83</v>
      </c>
      <c r="B197" s="46">
        <v>1</v>
      </c>
      <c r="D197">
        <v>7</v>
      </c>
      <c r="E197" s="16" t="s">
        <v>88</v>
      </c>
      <c r="F197" s="71">
        <f t="shared" si="5"/>
        <v>22</v>
      </c>
      <c r="G197" s="71">
        <f t="shared" si="6"/>
        <v>5</v>
      </c>
    </row>
    <row r="198" spans="1:7" x14ac:dyDescent="0.25">
      <c r="D198">
        <v>8</v>
      </c>
      <c r="E198" s="16" t="s">
        <v>81</v>
      </c>
      <c r="F198" s="71">
        <f t="shared" si="5"/>
        <v>19</v>
      </c>
      <c r="G198" s="71">
        <f t="shared" si="6"/>
        <v>3</v>
      </c>
    </row>
    <row r="199" spans="1:7" x14ac:dyDescent="0.25">
      <c r="D199">
        <v>9</v>
      </c>
      <c r="E199" s="16" t="s">
        <v>72</v>
      </c>
      <c r="F199" s="71">
        <f t="shared" si="5"/>
        <v>19</v>
      </c>
      <c r="G199" s="71">
        <f t="shared" si="6"/>
        <v>3</v>
      </c>
    </row>
    <row r="200" spans="1:7" x14ac:dyDescent="0.25">
      <c r="D200">
        <v>10</v>
      </c>
      <c r="E200" s="16" t="s">
        <v>79</v>
      </c>
      <c r="F200" s="71">
        <f t="shared" si="5"/>
        <v>16</v>
      </c>
      <c r="G200" s="71">
        <f t="shared" si="6"/>
        <v>1</v>
      </c>
    </row>
    <row r="201" spans="1:7" x14ac:dyDescent="0.25">
      <c r="D201">
        <v>11</v>
      </c>
      <c r="E201" s="16" t="s">
        <v>48</v>
      </c>
      <c r="F201" s="71">
        <f t="shared" si="5"/>
        <v>12</v>
      </c>
      <c r="G201" s="71">
        <f t="shared" si="6"/>
        <v>3</v>
      </c>
    </row>
    <row r="202" spans="1:7" x14ac:dyDescent="0.25">
      <c r="D202">
        <v>12</v>
      </c>
      <c r="E202" s="16" t="s">
        <v>74</v>
      </c>
      <c r="F202" s="71">
        <f t="shared" si="5"/>
        <v>11</v>
      </c>
      <c r="G202" s="71">
        <f t="shared" si="6"/>
        <v>3</v>
      </c>
    </row>
    <row r="203" spans="1:7" x14ac:dyDescent="0.25">
      <c r="D203">
        <v>13</v>
      </c>
      <c r="E203" s="16" t="s">
        <v>83</v>
      </c>
      <c r="F203" s="71">
        <f t="shared" si="5"/>
        <v>11</v>
      </c>
      <c r="G203" s="71">
        <f t="shared" si="6"/>
        <v>4</v>
      </c>
    </row>
    <row r="204" spans="1:7" x14ac:dyDescent="0.25">
      <c r="D204">
        <v>14</v>
      </c>
      <c r="E204" s="16" t="s">
        <v>76</v>
      </c>
      <c r="F204" s="71">
        <f t="shared" si="5"/>
        <v>7</v>
      </c>
      <c r="G204" s="71">
        <f t="shared" si="6"/>
        <v>2</v>
      </c>
    </row>
    <row r="205" spans="1:7" x14ac:dyDescent="0.25">
      <c r="D205">
        <v>15</v>
      </c>
      <c r="E205" s="46" t="s">
        <v>49</v>
      </c>
      <c r="F205" s="71">
        <f t="shared" si="5"/>
        <v>6</v>
      </c>
      <c r="G205" s="71">
        <f t="shared" si="6"/>
        <v>2</v>
      </c>
    </row>
    <row r="206" spans="1:7" x14ac:dyDescent="0.25">
      <c r="D206">
        <v>16</v>
      </c>
      <c r="E206" s="46" t="s">
        <v>23</v>
      </c>
      <c r="F206" s="71">
        <f t="shared" si="5"/>
        <v>5</v>
      </c>
      <c r="G206" s="71">
        <f t="shared" si="6"/>
        <v>2</v>
      </c>
    </row>
    <row r="207" spans="1:7" x14ac:dyDescent="0.25">
      <c r="D207">
        <v>17</v>
      </c>
      <c r="E207" s="46" t="s">
        <v>84</v>
      </c>
      <c r="F207" s="71">
        <f t="shared" si="5"/>
        <v>5</v>
      </c>
      <c r="G207" s="71">
        <f t="shared" si="6"/>
        <v>2</v>
      </c>
    </row>
    <row r="208" spans="1:7" x14ac:dyDescent="0.25">
      <c r="D208">
        <v>18</v>
      </c>
      <c r="E208" s="46" t="s">
        <v>100</v>
      </c>
      <c r="F208" s="71">
        <f t="shared" si="5"/>
        <v>4</v>
      </c>
      <c r="G208" s="71">
        <f t="shared" si="6"/>
        <v>1</v>
      </c>
    </row>
    <row r="209" spans="1:7" x14ac:dyDescent="0.25">
      <c r="D209">
        <v>19</v>
      </c>
      <c r="E209" s="46" t="s">
        <v>99</v>
      </c>
      <c r="F209" s="71">
        <f t="shared" si="5"/>
        <v>3</v>
      </c>
      <c r="G209" s="71">
        <f t="shared" si="6"/>
        <v>1</v>
      </c>
    </row>
    <row r="210" spans="1:7" x14ac:dyDescent="0.25">
      <c r="D210">
        <v>20</v>
      </c>
      <c r="E210" s="46" t="s">
        <v>85</v>
      </c>
      <c r="F210" s="71">
        <f t="shared" si="5"/>
        <v>2</v>
      </c>
      <c r="G210" s="71">
        <f t="shared" si="6"/>
        <v>1</v>
      </c>
    </row>
    <row r="211" spans="1:7" x14ac:dyDescent="0.25">
      <c r="D211">
        <v>21</v>
      </c>
      <c r="E211" s="46" t="s">
        <v>86</v>
      </c>
      <c r="F211" s="71">
        <f t="shared" si="5"/>
        <v>2</v>
      </c>
      <c r="G211" s="71">
        <f t="shared" si="6"/>
        <v>2</v>
      </c>
    </row>
    <row r="212" spans="1:7" x14ac:dyDescent="0.25">
      <c r="D212">
        <v>22</v>
      </c>
      <c r="E212" s="46" t="s">
        <v>101</v>
      </c>
      <c r="F212" s="71">
        <f t="shared" si="5"/>
        <v>1</v>
      </c>
      <c r="G212" s="71">
        <f t="shared" si="6"/>
        <v>1</v>
      </c>
    </row>
    <row r="214" spans="1:7" x14ac:dyDescent="0.25">
      <c r="F214" s="42">
        <f>SUM(F191:F213)</f>
        <v>356</v>
      </c>
    </row>
    <row r="217" spans="1:7" ht="15.75" x14ac:dyDescent="0.25">
      <c r="A217" s="75" t="s">
        <v>104</v>
      </c>
      <c r="B217" s="76"/>
      <c r="E217" s="117" t="s">
        <v>105</v>
      </c>
      <c r="F217" s="117"/>
    </row>
    <row r="218" spans="1:7" x14ac:dyDescent="0.25">
      <c r="A218" s="16" t="s">
        <v>71</v>
      </c>
      <c r="B218" s="16">
        <v>9</v>
      </c>
      <c r="D218">
        <v>1</v>
      </c>
      <c r="E218" s="77" t="s">
        <v>15</v>
      </c>
      <c r="F218" s="16">
        <v>65</v>
      </c>
    </row>
    <row r="219" spans="1:7" x14ac:dyDescent="0.25">
      <c r="A219" s="16" t="s">
        <v>69</v>
      </c>
      <c r="B219" s="16">
        <v>8</v>
      </c>
      <c r="D219">
        <v>2</v>
      </c>
      <c r="E219" s="77" t="s">
        <v>106</v>
      </c>
      <c r="F219" s="16">
        <v>46</v>
      </c>
    </row>
    <row r="220" spans="1:7" x14ac:dyDescent="0.25">
      <c r="A220" s="16" t="s">
        <v>73</v>
      </c>
      <c r="B220" s="16">
        <v>7</v>
      </c>
      <c r="D220">
        <v>3</v>
      </c>
      <c r="E220" s="77" t="s">
        <v>26</v>
      </c>
      <c r="F220" s="16">
        <v>38</v>
      </c>
    </row>
    <row r="221" spans="1:7" x14ac:dyDescent="0.25">
      <c r="A221" s="16" t="s">
        <v>100</v>
      </c>
      <c r="B221" s="16">
        <v>6</v>
      </c>
      <c r="D221">
        <v>4</v>
      </c>
      <c r="E221" s="77" t="s">
        <v>34</v>
      </c>
      <c r="F221" s="16">
        <v>38</v>
      </c>
    </row>
    <row r="222" spans="1:7" x14ac:dyDescent="0.25">
      <c r="A222" s="46" t="s">
        <v>48</v>
      </c>
      <c r="B222" s="46">
        <v>5</v>
      </c>
      <c r="D222">
        <v>5</v>
      </c>
      <c r="E222" s="77" t="s">
        <v>20</v>
      </c>
      <c r="F222" s="16">
        <v>26</v>
      </c>
    </row>
    <row r="223" spans="1:7" x14ac:dyDescent="0.25">
      <c r="A223" s="46" t="s">
        <v>88</v>
      </c>
      <c r="B223" s="46">
        <v>4</v>
      </c>
      <c r="D223">
        <v>6</v>
      </c>
      <c r="E223" s="77" t="s">
        <v>43</v>
      </c>
      <c r="F223" s="16">
        <v>24</v>
      </c>
    </row>
    <row r="224" spans="1:7" x14ac:dyDescent="0.25">
      <c r="A224" s="46" t="s">
        <v>75</v>
      </c>
      <c r="B224" s="46">
        <v>3</v>
      </c>
      <c r="D224">
        <v>7</v>
      </c>
      <c r="E224" s="77" t="s">
        <v>21</v>
      </c>
      <c r="F224" s="16">
        <v>24</v>
      </c>
    </row>
    <row r="225" spans="1:6" x14ac:dyDescent="0.25">
      <c r="A225" s="46" t="s">
        <v>99</v>
      </c>
      <c r="B225" s="46">
        <v>2</v>
      </c>
      <c r="D225">
        <v>8</v>
      </c>
      <c r="E225" s="77" t="s">
        <v>31</v>
      </c>
      <c r="F225" s="16">
        <v>19</v>
      </c>
    </row>
    <row r="226" spans="1:6" x14ac:dyDescent="0.25">
      <c r="A226" s="46" t="s">
        <v>83</v>
      </c>
      <c r="B226" s="46">
        <v>1</v>
      </c>
      <c r="D226">
        <v>9</v>
      </c>
      <c r="E226" s="77" t="s">
        <v>72</v>
      </c>
      <c r="F226" s="16">
        <v>19</v>
      </c>
    </row>
    <row r="227" spans="1:6" x14ac:dyDescent="0.25">
      <c r="D227">
        <v>10</v>
      </c>
      <c r="E227" s="77" t="s">
        <v>48</v>
      </c>
      <c r="F227" s="16">
        <v>17</v>
      </c>
    </row>
    <row r="228" spans="1:6" x14ac:dyDescent="0.25">
      <c r="B228">
        <f>SUM(B4:B227)</f>
        <v>401</v>
      </c>
      <c r="D228">
        <v>11</v>
      </c>
      <c r="E228" s="77" t="s">
        <v>50</v>
      </c>
      <c r="F228" s="16">
        <v>16</v>
      </c>
    </row>
    <row r="229" spans="1:6" x14ac:dyDescent="0.25">
      <c r="D229">
        <v>12</v>
      </c>
      <c r="E229" s="77" t="s">
        <v>24</v>
      </c>
      <c r="F229" s="16">
        <v>14</v>
      </c>
    </row>
    <row r="230" spans="1:6" x14ac:dyDescent="0.25">
      <c r="D230">
        <v>13</v>
      </c>
      <c r="E230" s="77" t="s">
        <v>16</v>
      </c>
      <c r="F230" s="16">
        <v>12</v>
      </c>
    </row>
    <row r="231" spans="1:6" x14ac:dyDescent="0.25">
      <c r="D231">
        <v>14</v>
      </c>
      <c r="E231" s="77" t="s">
        <v>25</v>
      </c>
      <c r="F231" s="16">
        <v>10</v>
      </c>
    </row>
    <row r="232" spans="1:6" x14ac:dyDescent="0.25">
      <c r="D232">
        <v>15</v>
      </c>
      <c r="E232" s="77" t="s">
        <v>57</v>
      </c>
      <c r="F232" s="16">
        <v>7</v>
      </c>
    </row>
    <row r="233" spans="1:6" x14ac:dyDescent="0.25">
      <c r="D233">
        <v>16</v>
      </c>
      <c r="E233" s="77" t="s">
        <v>49</v>
      </c>
      <c r="F233" s="16">
        <v>6</v>
      </c>
    </row>
    <row r="234" spans="1:6" x14ac:dyDescent="0.25">
      <c r="D234">
        <v>17</v>
      </c>
      <c r="E234" s="77" t="s">
        <v>23</v>
      </c>
      <c r="F234" s="16">
        <v>5</v>
      </c>
    </row>
    <row r="235" spans="1:6" x14ac:dyDescent="0.25">
      <c r="D235">
        <v>18</v>
      </c>
      <c r="E235" s="77" t="s">
        <v>36</v>
      </c>
      <c r="F235" s="16">
        <v>5</v>
      </c>
    </row>
    <row r="236" spans="1:6" x14ac:dyDescent="0.25">
      <c r="D236">
        <v>19</v>
      </c>
      <c r="E236" s="77" t="s">
        <v>107</v>
      </c>
      <c r="F236" s="16">
        <v>5</v>
      </c>
    </row>
    <row r="237" spans="1:6" x14ac:dyDescent="0.25">
      <c r="D237">
        <v>20</v>
      </c>
      <c r="E237" s="77" t="s">
        <v>108</v>
      </c>
      <c r="F237" s="16">
        <v>2</v>
      </c>
    </row>
    <row r="238" spans="1:6" x14ac:dyDescent="0.25">
      <c r="D238">
        <v>21</v>
      </c>
      <c r="E238" s="77" t="s">
        <v>109</v>
      </c>
      <c r="F238" s="16">
        <v>2</v>
      </c>
    </row>
    <row r="239" spans="1:6" x14ac:dyDescent="0.25">
      <c r="D239">
        <v>22</v>
      </c>
      <c r="E239" s="77" t="s">
        <v>51</v>
      </c>
      <c r="F239" s="16">
        <v>1</v>
      </c>
    </row>
    <row r="241" spans="6:6" x14ac:dyDescent="0.25">
      <c r="F241">
        <f>SUM(F218:F240)</f>
        <v>401</v>
      </c>
    </row>
  </sheetData>
  <mergeCells count="10">
    <mergeCell ref="D5:E5"/>
    <mergeCell ref="D25:E25"/>
    <mergeCell ref="D45:E45"/>
    <mergeCell ref="D65:E65"/>
    <mergeCell ref="D87:F87"/>
    <mergeCell ref="E112:F112"/>
    <mergeCell ref="E135:G135"/>
    <mergeCell ref="E163:F163"/>
    <mergeCell ref="E190:F190"/>
    <mergeCell ref="E217:F21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1"/>
  <sheetViews>
    <sheetView zoomScaleNormal="100" workbookViewId="0">
      <selection activeCell="G4" sqref="G4"/>
    </sheetView>
  </sheetViews>
  <sheetFormatPr defaultRowHeight="15" x14ac:dyDescent="0.25"/>
  <cols>
    <col min="1" max="1" width="5.5703125"/>
    <col min="2" max="2" width="21.85546875" customWidth="1"/>
    <col min="3" max="1025" width="8.5703125"/>
  </cols>
  <sheetData>
    <row r="3" spans="1:4" ht="15" customHeight="1" x14ac:dyDescent="0.25">
      <c r="A3" s="119" t="s">
        <v>110</v>
      </c>
      <c r="B3" s="119"/>
    </row>
    <row r="4" spans="1:4" ht="15" customHeight="1" x14ac:dyDescent="0.25">
      <c r="A4" s="78" t="s">
        <v>111</v>
      </c>
      <c r="B4" s="78" t="s">
        <v>14</v>
      </c>
      <c r="C4" s="78" t="s">
        <v>13</v>
      </c>
      <c r="D4" s="78" t="s">
        <v>112</v>
      </c>
    </row>
    <row r="5" spans="1:4" ht="15" customHeight="1" x14ac:dyDescent="0.25">
      <c r="A5" s="79">
        <v>1</v>
      </c>
      <c r="B5" s="80" t="s">
        <v>17</v>
      </c>
      <c r="C5" s="80">
        <v>12</v>
      </c>
      <c r="D5" s="80">
        <v>270</v>
      </c>
    </row>
    <row r="6" spans="1:4" ht="15" customHeight="1" x14ac:dyDescent="0.25">
      <c r="A6" s="81">
        <f t="shared" ref="A6:A31" si="0">A5+1</f>
        <v>2</v>
      </c>
      <c r="B6" s="82" t="s">
        <v>21</v>
      </c>
      <c r="C6" s="82">
        <v>12</v>
      </c>
      <c r="D6" s="82">
        <v>270</v>
      </c>
    </row>
    <row r="7" spans="1:4" ht="15" customHeight="1" x14ac:dyDescent="0.25">
      <c r="A7" s="81">
        <f t="shared" si="0"/>
        <v>3</v>
      </c>
      <c r="B7" s="82" t="s">
        <v>31</v>
      </c>
      <c r="C7" s="82">
        <v>11</v>
      </c>
      <c r="D7" s="82">
        <v>270</v>
      </c>
    </row>
    <row r="8" spans="1:4" ht="15" customHeight="1" x14ac:dyDescent="0.25">
      <c r="A8" s="81">
        <f t="shared" si="0"/>
        <v>4</v>
      </c>
      <c r="B8" s="82" t="s">
        <v>32</v>
      </c>
      <c r="C8" s="82">
        <v>10</v>
      </c>
      <c r="D8" s="82">
        <v>270</v>
      </c>
    </row>
    <row r="9" spans="1:4" ht="15" customHeight="1" x14ac:dyDescent="0.25">
      <c r="A9" s="81">
        <f t="shared" si="0"/>
        <v>5</v>
      </c>
      <c r="B9" s="82" t="s">
        <v>24</v>
      </c>
      <c r="C9" s="82">
        <v>9</v>
      </c>
      <c r="D9" s="82">
        <v>210</v>
      </c>
    </row>
    <row r="10" spans="1:4" ht="15" customHeight="1" x14ac:dyDescent="0.25">
      <c r="A10" s="81">
        <f t="shared" si="0"/>
        <v>6</v>
      </c>
      <c r="B10" s="82" t="s">
        <v>48</v>
      </c>
      <c r="C10" s="82">
        <v>9</v>
      </c>
      <c r="D10" s="82">
        <v>210</v>
      </c>
    </row>
    <row r="11" spans="1:4" ht="15" customHeight="1" x14ac:dyDescent="0.25">
      <c r="A11" s="81">
        <f t="shared" si="0"/>
        <v>7</v>
      </c>
      <c r="B11" s="82" t="s">
        <v>18</v>
      </c>
      <c r="C11" s="82">
        <v>8</v>
      </c>
      <c r="D11" s="82">
        <v>270</v>
      </c>
    </row>
    <row r="12" spans="1:4" ht="15" customHeight="1" x14ac:dyDescent="0.25">
      <c r="A12" s="81">
        <f t="shared" si="0"/>
        <v>8</v>
      </c>
      <c r="B12" s="82" t="s">
        <v>16</v>
      </c>
      <c r="C12" s="82">
        <v>8</v>
      </c>
      <c r="D12" s="82">
        <v>210</v>
      </c>
    </row>
    <row r="13" spans="1:4" ht="15" customHeight="1" x14ac:dyDescent="0.25">
      <c r="A13" s="81">
        <f t="shared" si="0"/>
        <v>9</v>
      </c>
      <c r="B13" s="82" t="s">
        <v>25</v>
      </c>
      <c r="C13" s="82">
        <v>6</v>
      </c>
      <c r="D13" s="82">
        <v>150</v>
      </c>
    </row>
    <row r="14" spans="1:4" ht="15" customHeight="1" x14ac:dyDescent="0.25">
      <c r="A14" s="81">
        <f t="shared" si="0"/>
        <v>10</v>
      </c>
      <c r="B14" s="82" t="s">
        <v>15</v>
      </c>
      <c r="C14" s="82">
        <v>6</v>
      </c>
      <c r="D14" s="82">
        <v>120</v>
      </c>
    </row>
    <row r="15" spans="1:4" ht="15" customHeight="1" x14ac:dyDescent="0.25">
      <c r="A15" s="81">
        <f t="shared" si="0"/>
        <v>11</v>
      </c>
      <c r="B15" s="82" t="s">
        <v>20</v>
      </c>
      <c r="C15" s="82">
        <v>5</v>
      </c>
      <c r="D15" s="82">
        <v>150</v>
      </c>
    </row>
    <row r="16" spans="1:4" ht="15" customHeight="1" x14ac:dyDescent="0.25">
      <c r="A16" s="81">
        <f t="shared" si="0"/>
        <v>12</v>
      </c>
      <c r="B16" s="82" t="s">
        <v>34</v>
      </c>
      <c r="C16" s="82">
        <v>5</v>
      </c>
      <c r="D16" s="82">
        <v>145</v>
      </c>
    </row>
    <row r="17" spans="1:4" ht="15" customHeight="1" x14ac:dyDescent="0.25">
      <c r="A17" s="81">
        <f t="shared" si="0"/>
        <v>13</v>
      </c>
      <c r="B17" s="82" t="s">
        <v>43</v>
      </c>
      <c r="C17" s="82">
        <v>5</v>
      </c>
      <c r="D17" s="82">
        <v>120</v>
      </c>
    </row>
    <row r="18" spans="1:4" ht="15" customHeight="1" x14ac:dyDescent="0.25">
      <c r="A18" s="81">
        <f t="shared" si="0"/>
        <v>14</v>
      </c>
      <c r="B18" s="82" t="s">
        <v>113</v>
      </c>
      <c r="C18" s="82">
        <v>4</v>
      </c>
      <c r="D18" s="82">
        <v>270</v>
      </c>
    </row>
    <row r="19" spans="1:4" ht="15" customHeight="1" x14ac:dyDescent="0.25">
      <c r="A19" s="81">
        <f t="shared" si="0"/>
        <v>15</v>
      </c>
      <c r="B19" s="82" t="s">
        <v>26</v>
      </c>
      <c r="C19" s="82">
        <v>4</v>
      </c>
      <c r="D19" s="82">
        <v>145</v>
      </c>
    </row>
    <row r="20" spans="1:4" ht="15" customHeight="1" x14ac:dyDescent="0.25">
      <c r="A20" s="81">
        <f t="shared" si="0"/>
        <v>16</v>
      </c>
      <c r="B20" s="82" t="s">
        <v>41</v>
      </c>
      <c r="C20" s="82">
        <v>3</v>
      </c>
      <c r="D20" s="82">
        <v>90</v>
      </c>
    </row>
    <row r="21" spans="1:4" ht="15" customHeight="1" x14ac:dyDescent="0.25">
      <c r="A21" s="81">
        <f t="shared" si="0"/>
        <v>17</v>
      </c>
      <c r="B21" s="82" t="s">
        <v>56</v>
      </c>
      <c r="C21" s="82">
        <v>3</v>
      </c>
      <c r="D21" s="82">
        <v>90</v>
      </c>
    </row>
    <row r="22" spans="1:4" ht="15" customHeight="1" x14ac:dyDescent="0.25">
      <c r="A22" s="81">
        <f t="shared" si="0"/>
        <v>18</v>
      </c>
      <c r="B22" s="82" t="s">
        <v>38</v>
      </c>
      <c r="C22" s="82">
        <v>3</v>
      </c>
      <c r="D22" s="82">
        <v>55</v>
      </c>
    </row>
    <row r="23" spans="1:4" ht="15" customHeight="1" x14ac:dyDescent="0.25">
      <c r="A23" s="81">
        <f t="shared" si="0"/>
        <v>19</v>
      </c>
      <c r="B23" s="82" t="s">
        <v>35</v>
      </c>
      <c r="C23" s="82">
        <v>3</v>
      </c>
      <c r="D23" s="82">
        <v>55</v>
      </c>
    </row>
    <row r="24" spans="1:4" ht="15" customHeight="1" x14ac:dyDescent="0.25">
      <c r="A24" s="81">
        <f t="shared" si="0"/>
        <v>20</v>
      </c>
      <c r="B24" s="82" t="s">
        <v>57</v>
      </c>
      <c r="C24" s="82">
        <v>3</v>
      </c>
      <c r="D24" s="82">
        <v>55</v>
      </c>
    </row>
    <row r="25" spans="1:4" ht="15" customHeight="1" x14ac:dyDescent="0.25">
      <c r="A25" s="81">
        <f t="shared" si="0"/>
        <v>21</v>
      </c>
      <c r="B25" s="82" t="s">
        <v>22</v>
      </c>
      <c r="C25" s="82">
        <v>2</v>
      </c>
      <c r="D25" s="82">
        <v>155</v>
      </c>
    </row>
    <row r="26" spans="1:4" ht="15" customHeight="1" x14ac:dyDescent="0.25">
      <c r="A26" s="81">
        <f t="shared" si="0"/>
        <v>22</v>
      </c>
      <c r="B26" s="82" t="s">
        <v>30</v>
      </c>
      <c r="C26" s="82">
        <v>2</v>
      </c>
      <c r="D26" s="82">
        <v>55</v>
      </c>
    </row>
    <row r="27" spans="1:4" ht="15" customHeight="1" x14ac:dyDescent="0.25">
      <c r="A27" s="81">
        <f t="shared" si="0"/>
        <v>23</v>
      </c>
      <c r="B27" s="82" t="s">
        <v>50</v>
      </c>
      <c r="C27" s="82">
        <v>1</v>
      </c>
      <c r="D27" s="82">
        <v>90</v>
      </c>
    </row>
    <row r="28" spans="1:4" ht="15" customHeight="1" x14ac:dyDescent="0.25">
      <c r="A28" s="81">
        <f t="shared" si="0"/>
        <v>24</v>
      </c>
      <c r="B28" s="82" t="s">
        <v>29</v>
      </c>
      <c r="C28" s="82">
        <v>1</v>
      </c>
      <c r="D28" s="82">
        <v>65</v>
      </c>
    </row>
    <row r="29" spans="1:4" ht="15" customHeight="1" x14ac:dyDescent="0.25">
      <c r="A29" s="81">
        <f t="shared" si="0"/>
        <v>25</v>
      </c>
      <c r="B29" s="82" t="s">
        <v>58</v>
      </c>
      <c r="C29" s="82">
        <v>1</v>
      </c>
      <c r="D29" s="82">
        <v>65</v>
      </c>
    </row>
    <row r="30" spans="1:4" ht="15" customHeight="1" x14ac:dyDescent="0.25">
      <c r="A30" s="81">
        <f t="shared" si="0"/>
        <v>26</v>
      </c>
      <c r="B30" s="82" t="s">
        <v>39</v>
      </c>
      <c r="C30" s="82">
        <v>1</v>
      </c>
      <c r="D30" s="82">
        <v>55</v>
      </c>
    </row>
    <row r="31" spans="1:4" x14ac:dyDescent="0.25">
      <c r="A31" s="81">
        <f t="shared" si="0"/>
        <v>27</v>
      </c>
      <c r="B31" s="82" t="s">
        <v>46</v>
      </c>
      <c r="C31" s="82">
        <v>1</v>
      </c>
      <c r="D31" s="82">
        <v>55</v>
      </c>
    </row>
  </sheetData>
  <mergeCells count="1">
    <mergeCell ref="A3:B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zoomScaleNormal="100" workbookViewId="0">
      <selection activeCell="F10" sqref="F10"/>
    </sheetView>
  </sheetViews>
  <sheetFormatPr defaultRowHeight="15" x14ac:dyDescent="0.25"/>
  <cols>
    <col min="1" max="1" width="7"/>
    <col min="2" max="2" width="19.42578125"/>
    <col min="3" max="1025" width="8.5703125"/>
  </cols>
  <sheetData>
    <row r="2" spans="1:8" x14ac:dyDescent="0.25">
      <c r="A2" s="119" t="s">
        <v>114</v>
      </c>
      <c r="B2" s="119"/>
    </row>
    <row r="3" spans="1:8" x14ac:dyDescent="0.25">
      <c r="A3" s="78" t="s">
        <v>111</v>
      </c>
      <c r="B3" s="78" t="s">
        <v>14</v>
      </c>
      <c r="C3" s="78" t="s">
        <v>13</v>
      </c>
      <c r="D3" s="78" t="s">
        <v>112</v>
      </c>
      <c r="F3" s="83"/>
    </row>
    <row r="4" spans="1:8" x14ac:dyDescent="0.25">
      <c r="A4" s="80">
        <v>1</v>
      </c>
      <c r="B4" s="80" t="s">
        <v>17</v>
      </c>
      <c r="C4" s="80">
        <v>24</v>
      </c>
      <c r="D4" s="80">
        <v>590</v>
      </c>
      <c r="F4" s="83"/>
      <c r="G4" s="84" t="s">
        <v>115</v>
      </c>
      <c r="H4" s="84">
        <v>113</v>
      </c>
    </row>
    <row r="5" spans="1:8" x14ac:dyDescent="0.25">
      <c r="A5" s="16">
        <f t="shared" ref="A5:A35" si="0">A4+1</f>
        <v>2</v>
      </c>
      <c r="B5" s="16" t="s">
        <v>48</v>
      </c>
      <c r="C5" s="16">
        <v>21</v>
      </c>
      <c r="D5" s="16">
        <v>530</v>
      </c>
      <c r="F5" s="83"/>
      <c r="G5" s="84" t="s">
        <v>116</v>
      </c>
      <c r="H5" s="84">
        <v>8</v>
      </c>
    </row>
    <row r="6" spans="1:8" x14ac:dyDescent="0.25">
      <c r="A6" s="16">
        <f t="shared" si="0"/>
        <v>3</v>
      </c>
      <c r="B6" s="16" t="s">
        <v>31</v>
      </c>
      <c r="C6" s="16">
        <v>20</v>
      </c>
      <c r="D6" s="16">
        <v>495</v>
      </c>
      <c r="F6" s="83"/>
      <c r="G6" s="84" t="s">
        <v>117</v>
      </c>
      <c r="H6" s="84">
        <f>H4/H5</f>
        <v>14.125</v>
      </c>
    </row>
    <row r="7" spans="1:8" x14ac:dyDescent="0.25">
      <c r="A7" s="16">
        <f t="shared" si="0"/>
        <v>4</v>
      </c>
      <c r="B7" s="16" t="s">
        <v>16</v>
      </c>
      <c r="C7" s="16">
        <v>18</v>
      </c>
      <c r="D7" s="16">
        <v>530</v>
      </c>
      <c r="F7" s="83"/>
    </row>
    <row r="8" spans="1:8" x14ac:dyDescent="0.25">
      <c r="A8" s="16">
        <f t="shared" si="0"/>
        <v>5</v>
      </c>
      <c r="B8" s="16" t="s">
        <v>15</v>
      </c>
      <c r="C8" s="16">
        <v>18</v>
      </c>
      <c r="D8" s="16">
        <v>440</v>
      </c>
      <c r="F8" s="83"/>
    </row>
    <row r="9" spans="1:8" x14ac:dyDescent="0.25">
      <c r="A9" s="16">
        <f t="shared" si="0"/>
        <v>6</v>
      </c>
      <c r="B9" s="16" t="s">
        <v>21</v>
      </c>
      <c r="C9" s="16">
        <v>17</v>
      </c>
      <c r="D9" s="16">
        <v>420</v>
      </c>
    </row>
    <row r="10" spans="1:8" x14ac:dyDescent="0.25">
      <c r="A10" s="16">
        <f t="shared" si="0"/>
        <v>7</v>
      </c>
      <c r="B10" s="16" t="s">
        <v>18</v>
      </c>
      <c r="C10" s="16">
        <v>15</v>
      </c>
      <c r="D10" s="16">
        <v>525</v>
      </c>
    </row>
    <row r="11" spans="1:8" x14ac:dyDescent="0.25">
      <c r="A11" s="16">
        <f t="shared" si="0"/>
        <v>8</v>
      </c>
      <c r="B11" s="16" t="s">
        <v>32</v>
      </c>
      <c r="C11" s="16">
        <v>15</v>
      </c>
      <c r="D11" s="16">
        <v>355</v>
      </c>
    </row>
    <row r="12" spans="1:8" x14ac:dyDescent="0.25">
      <c r="A12" s="16">
        <f t="shared" si="0"/>
        <v>9</v>
      </c>
      <c r="B12" s="16" t="s">
        <v>20</v>
      </c>
      <c r="C12" s="16">
        <v>14</v>
      </c>
      <c r="D12" s="16">
        <v>395</v>
      </c>
    </row>
    <row r="13" spans="1:8" x14ac:dyDescent="0.25">
      <c r="A13" s="16">
        <f t="shared" si="0"/>
        <v>10</v>
      </c>
      <c r="B13" s="16" t="s">
        <v>24</v>
      </c>
      <c r="C13" s="16">
        <v>14</v>
      </c>
      <c r="D13" s="16">
        <v>350</v>
      </c>
    </row>
    <row r="14" spans="1:8" x14ac:dyDescent="0.25">
      <c r="A14" s="16">
        <f t="shared" si="0"/>
        <v>11</v>
      </c>
      <c r="B14" s="16" t="s">
        <v>26</v>
      </c>
      <c r="C14" s="16">
        <v>13</v>
      </c>
      <c r="D14" s="16">
        <v>380</v>
      </c>
    </row>
    <row r="15" spans="1:8" x14ac:dyDescent="0.25">
      <c r="A15" s="16">
        <f t="shared" si="0"/>
        <v>12</v>
      </c>
      <c r="B15" s="16" t="s">
        <v>34</v>
      </c>
      <c r="C15" s="16">
        <v>12</v>
      </c>
      <c r="D15" s="16">
        <v>315</v>
      </c>
    </row>
    <row r="16" spans="1:8" x14ac:dyDescent="0.25">
      <c r="A16" s="16">
        <f t="shared" si="0"/>
        <v>13</v>
      </c>
      <c r="B16" s="16" t="s">
        <v>25</v>
      </c>
      <c r="C16" s="16">
        <v>12</v>
      </c>
      <c r="D16" s="16">
        <v>300</v>
      </c>
    </row>
    <row r="17" spans="1:4" x14ac:dyDescent="0.25">
      <c r="A17" s="16">
        <f t="shared" si="0"/>
        <v>14</v>
      </c>
      <c r="B17" s="16" t="s">
        <v>43</v>
      </c>
      <c r="C17" s="16">
        <v>11</v>
      </c>
      <c r="D17" s="16">
        <v>280</v>
      </c>
    </row>
    <row r="18" spans="1:4" x14ac:dyDescent="0.25">
      <c r="A18" s="16">
        <f t="shared" si="0"/>
        <v>15</v>
      </c>
      <c r="B18" s="16" t="s">
        <v>22</v>
      </c>
      <c r="C18" s="16">
        <v>9</v>
      </c>
      <c r="D18" s="16">
        <v>230</v>
      </c>
    </row>
    <row r="19" spans="1:4" x14ac:dyDescent="0.25">
      <c r="A19" s="16">
        <f t="shared" si="0"/>
        <v>16</v>
      </c>
      <c r="B19" s="16" t="s">
        <v>113</v>
      </c>
      <c r="C19" s="16">
        <v>7</v>
      </c>
      <c r="D19" s="16">
        <v>270</v>
      </c>
    </row>
    <row r="20" spans="1:4" x14ac:dyDescent="0.25">
      <c r="A20" s="16">
        <f t="shared" si="0"/>
        <v>17</v>
      </c>
      <c r="B20" s="16" t="s">
        <v>36</v>
      </c>
      <c r="C20" s="16">
        <v>6</v>
      </c>
      <c r="D20" s="16">
        <v>170</v>
      </c>
    </row>
    <row r="21" spans="1:4" x14ac:dyDescent="0.25">
      <c r="A21" s="16">
        <f t="shared" si="0"/>
        <v>18</v>
      </c>
      <c r="B21" s="16" t="s">
        <v>56</v>
      </c>
      <c r="C21" s="16">
        <v>6</v>
      </c>
      <c r="D21" s="16">
        <v>155</v>
      </c>
    </row>
    <row r="22" spans="1:4" x14ac:dyDescent="0.25">
      <c r="A22" s="16">
        <f t="shared" si="0"/>
        <v>19</v>
      </c>
      <c r="B22" s="16" t="s">
        <v>35</v>
      </c>
      <c r="C22" s="16">
        <v>6</v>
      </c>
      <c r="D22" s="16">
        <v>130</v>
      </c>
    </row>
    <row r="23" spans="1:4" x14ac:dyDescent="0.25">
      <c r="A23" s="16">
        <f t="shared" si="0"/>
        <v>20</v>
      </c>
      <c r="B23" s="16" t="s">
        <v>57</v>
      </c>
      <c r="C23" s="16">
        <v>6</v>
      </c>
      <c r="D23" s="16">
        <v>130</v>
      </c>
    </row>
    <row r="24" spans="1:4" x14ac:dyDescent="0.25">
      <c r="A24" s="16">
        <f t="shared" si="0"/>
        <v>21</v>
      </c>
      <c r="B24" s="16" t="s">
        <v>49</v>
      </c>
      <c r="C24" s="16">
        <v>4</v>
      </c>
      <c r="D24" s="16">
        <v>170</v>
      </c>
    </row>
    <row r="25" spans="1:4" x14ac:dyDescent="0.25">
      <c r="A25" s="16">
        <f t="shared" si="0"/>
        <v>22</v>
      </c>
      <c r="B25" s="16" t="s">
        <v>50</v>
      </c>
      <c r="C25" s="16">
        <v>4</v>
      </c>
      <c r="D25" s="16">
        <v>165</v>
      </c>
    </row>
    <row r="26" spans="1:4" x14ac:dyDescent="0.25">
      <c r="A26" s="16">
        <f t="shared" si="0"/>
        <v>23</v>
      </c>
      <c r="B26" s="16" t="s">
        <v>38</v>
      </c>
      <c r="C26" s="16">
        <v>4</v>
      </c>
      <c r="D26" s="16">
        <v>140</v>
      </c>
    </row>
    <row r="27" spans="1:4" x14ac:dyDescent="0.25">
      <c r="A27" s="16">
        <f t="shared" si="0"/>
        <v>24</v>
      </c>
      <c r="B27" s="16" t="s">
        <v>29</v>
      </c>
      <c r="C27" s="16">
        <v>3</v>
      </c>
      <c r="D27" s="16">
        <v>235</v>
      </c>
    </row>
    <row r="28" spans="1:4" x14ac:dyDescent="0.25">
      <c r="A28" s="16">
        <f t="shared" si="0"/>
        <v>25</v>
      </c>
      <c r="B28" s="16" t="s">
        <v>30</v>
      </c>
      <c r="C28" s="16">
        <v>3</v>
      </c>
      <c r="D28" s="16">
        <v>120</v>
      </c>
    </row>
    <row r="29" spans="1:4" x14ac:dyDescent="0.25">
      <c r="A29" s="16">
        <f t="shared" si="0"/>
        <v>26</v>
      </c>
      <c r="B29" s="16" t="s">
        <v>23</v>
      </c>
      <c r="C29" s="16">
        <v>3</v>
      </c>
      <c r="D29" s="16">
        <v>95</v>
      </c>
    </row>
    <row r="30" spans="1:4" x14ac:dyDescent="0.25">
      <c r="A30" s="16">
        <f t="shared" si="0"/>
        <v>27</v>
      </c>
      <c r="B30" s="16" t="s">
        <v>33</v>
      </c>
      <c r="C30" s="16">
        <v>3</v>
      </c>
      <c r="D30" s="16">
        <v>95</v>
      </c>
    </row>
    <row r="31" spans="1:4" x14ac:dyDescent="0.25">
      <c r="A31" s="16">
        <f t="shared" si="0"/>
        <v>28</v>
      </c>
      <c r="B31" s="16" t="s">
        <v>41</v>
      </c>
      <c r="C31" s="16">
        <v>3</v>
      </c>
      <c r="D31" s="16">
        <v>90</v>
      </c>
    </row>
    <row r="32" spans="1:4" x14ac:dyDescent="0.25">
      <c r="A32" s="16">
        <f t="shared" si="0"/>
        <v>29</v>
      </c>
      <c r="B32" s="16" t="s">
        <v>37</v>
      </c>
      <c r="C32" s="16">
        <v>2</v>
      </c>
      <c r="D32" s="16">
        <v>65</v>
      </c>
    </row>
    <row r="33" spans="1:4" x14ac:dyDescent="0.25">
      <c r="A33" s="16">
        <f t="shared" si="0"/>
        <v>30</v>
      </c>
      <c r="B33" s="16" t="s">
        <v>118</v>
      </c>
      <c r="C33" s="16">
        <v>1</v>
      </c>
      <c r="D33" s="16">
        <v>65</v>
      </c>
    </row>
    <row r="34" spans="1:4" x14ac:dyDescent="0.25">
      <c r="A34" s="16">
        <f t="shared" si="0"/>
        <v>31</v>
      </c>
      <c r="B34" s="16" t="s">
        <v>39</v>
      </c>
      <c r="C34" s="16">
        <v>1</v>
      </c>
      <c r="D34" s="16">
        <v>55</v>
      </c>
    </row>
    <row r="35" spans="1:4" x14ac:dyDescent="0.25">
      <c r="A35" s="16">
        <f t="shared" si="0"/>
        <v>32</v>
      </c>
      <c r="B35" s="16" t="s">
        <v>46</v>
      </c>
      <c r="C35" s="16">
        <v>1</v>
      </c>
      <c r="D35" s="16">
        <v>55</v>
      </c>
    </row>
  </sheetData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zoomScaleNormal="100" workbookViewId="0"/>
  </sheetViews>
  <sheetFormatPr defaultRowHeight="15" x14ac:dyDescent="0.25"/>
  <cols>
    <col min="1" max="1" width="7.42578125"/>
    <col min="2" max="2" width="25.42578125"/>
    <col min="3" max="1025" width="8.5703125"/>
  </cols>
  <sheetData>
    <row r="2" spans="1:8" x14ac:dyDescent="0.25">
      <c r="A2" s="119" t="s">
        <v>119</v>
      </c>
      <c r="B2" s="119"/>
    </row>
    <row r="3" spans="1:8" x14ac:dyDescent="0.25">
      <c r="A3" s="85" t="s">
        <v>111</v>
      </c>
      <c r="B3" s="85" t="s">
        <v>14</v>
      </c>
      <c r="C3" s="85" t="s">
        <v>13</v>
      </c>
      <c r="D3" s="85" t="s">
        <v>112</v>
      </c>
    </row>
    <row r="4" spans="1:8" x14ac:dyDescent="0.25">
      <c r="A4" s="86">
        <v>1</v>
      </c>
      <c r="B4" s="86" t="s">
        <v>17</v>
      </c>
      <c r="C4" s="86">
        <v>33</v>
      </c>
      <c r="D4" s="86">
        <v>825</v>
      </c>
      <c r="G4" s="84" t="s">
        <v>115</v>
      </c>
      <c r="H4" s="84">
        <v>146</v>
      </c>
    </row>
    <row r="5" spans="1:8" x14ac:dyDescent="0.25">
      <c r="A5" s="46">
        <f t="shared" ref="A5:A35" si="0">A4+1</f>
        <v>2</v>
      </c>
      <c r="B5" s="46" t="s">
        <v>16</v>
      </c>
      <c r="C5" s="46">
        <v>29</v>
      </c>
      <c r="D5" s="46">
        <v>840</v>
      </c>
      <c r="G5" s="84" t="s">
        <v>116</v>
      </c>
      <c r="H5" s="84">
        <v>13</v>
      </c>
    </row>
    <row r="6" spans="1:8" x14ac:dyDescent="0.25">
      <c r="A6" s="46">
        <f t="shared" si="0"/>
        <v>3</v>
      </c>
      <c r="B6" s="46" t="s">
        <v>15</v>
      </c>
      <c r="C6" s="46">
        <v>27</v>
      </c>
      <c r="D6" s="46">
        <v>665</v>
      </c>
      <c r="G6" s="84" t="s">
        <v>117</v>
      </c>
      <c r="H6" s="87">
        <f>H4/H5</f>
        <v>11.23076923076923</v>
      </c>
    </row>
    <row r="7" spans="1:8" x14ac:dyDescent="0.25">
      <c r="A7" s="46">
        <f t="shared" si="0"/>
        <v>4</v>
      </c>
      <c r="B7" s="46" t="s">
        <v>34</v>
      </c>
      <c r="C7" s="46">
        <v>24</v>
      </c>
      <c r="D7" s="46">
        <v>625</v>
      </c>
    </row>
    <row r="8" spans="1:8" x14ac:dyDescent="0.25">
      <c r="A8" s="46">
        <f t="shared" si="0"/>
        <v>5</v>
      </c>
      <c r="B8" s="46" t="s">
        <v>48</v>
      </c>
      <c r="C8" s="46">
        <v>24</v>
      </c>
      <c r="D8" s="46">
        <v>600</v>
      </c>
    </row>
    <row r="9" spans="1:8" x14ac:dyDescent="0.25">
      <c r="A9" s="46">
        <f t="shared" si="0"/>
        <v>6</v>
      </c>
      <c r="B9" s="46" t="s">
        <v>18</v>
      </c>
      <c r="C9" s="46">
        <v>22</v>
      </c>
      <c r="D9" s="46">
        <v>760</v>
      </c>
    </row>
    <row r="10" spans="1:8" x14ac:dyDescent="0.25">
      <c r="A10" s="46">
        <f t="shared" si="0"/>
        <v>7</v>
      </c>
      <c r="B10" s="46" t="s">
        <v>21</v>
      </c>
      <c r="C10" s="46">
        <v>20</v>
      </c>
      <c r="D10" s="46">
        <v>500</v>
      </c>
    </row>
    <row r="11" spans="1:8" x14ac:dyDescent="0.25">
      <c r="A11" s="46">
        <f t="shared" si="0"/>
        <v>8</v>
      </c>
      <c r="B11" s="46" t="s">
        <v>31</v>
      </c>
      <c r="C11" s="46">
        <v>20</v>
      </c>
      <c r="D11" s="46">
        <v>495</v>
      </c>
    </row>
    <row r="12" spans="1:8" x14ac:dyDescent="0.25">
      <c r="A12" s="46">
        <f t="shared" si="0"/>
        <v>9</v>
      </c>
      <c r="B12" s="46" t="s">
        <v>20</v>
      </c>
      <c r="C12" s="46">
        <v>19</v>
      </c>
      <c r="D12" s="46">
        <v>540</v>
      </c>
    </row>
    <row r="13" spans="1:8" x14ac:dyDescent="0.25">
      <c r="A13" s="46">
        <f t="shared" si="0"/>
        <v>10</v>
      </c>
      <c r="B13" s="46" t="s">
        <v>24</v>
      </c>
      <c r="C13" s="46">
        <v>17</v>
      </c>
      <c r="D13" s="46">
        <v>420</v>
      </c>
    </row>
    <row r="14" spans="1:8" x14ac:dyDescent="0.25">
      <c r="A14" s="46">
        <f t="shared" si="0"/>
        <v>11</v>
      </c>
      <c r="B14" s="46" t="s">
        <v>25</v>
      </c>
      <c r="C14" s="46">
        <v>15</v>
      </c>
      <c r="D14" s="46">
        <v>370</v>
      </c>
    </row>
    <row r="15" spans="1:8" x14ac:dyDescent="0.25">
      <c r="A15" s="46">
        <f t="shared" si="0"/>
        <v>12</v>
      </c>
      <c r="B15" s="46" t="s">
        <v>32</v>
      </c>
      <c r="C15" s="46">
        <v>15</v>
      </c>
      <c r="D15" s="46">
        <v>355</v>
      </c>
    </row>
    <row r="16" spans="1:8" x14ac:dyDescent="0.25">
      <c r="A16" s="46">
        <f t="shared" si="0"/>
        <v>13</v>
      </c>
      <c r="B16" s="46" t="s">
        <v>26</v>
      </c>
      <c r="C16" s="46">
        <v>13</v>
      </c>
      <c r="D16" s="46">
        <v>380</v>
      </c>
    </row>
    <row r="17" spans="1:5" x14ac:dyDescent="0.25">
      <c r="A17" s="46">
        <f t="shared" si="0"/>
        <v>14</v>
      </c>
      <c r="B17" s="46" t="s">
        <v>113</v>
      </c>
      <c r="C17" s="46">
        <v>12</v>
      </c>
      <c r="D17" s="46">
        <v>420</v>
      </c>
    </row>
    <row r="18" spans="1:5" x14ac:dyDescent="0.25">
      <c r="A18" s="46">
        <f t="shared" si="0"/>
        <v>15</v>
      </c>
      <c r="B18" s="46" t="s">
        <v>36</v>
      </c>
      <c r="C18" s="46">
        <v>12</v>
      </c>
      <c r="D18" s="46">
        <v>315</v>
      </c>
    </row>
    <row r="19" spans="1:5" x14ac:dyDescent="0.25">
      <c r="A19" s="46">
        <f t="shared" si="0"/>
        <v>16</v>
      </c>
      <c r="B19" s="46" t="s">
        <v>22</v>
      </c>
      <c r="C19" s="46">
        <v>12</v>
      </c>
      <c r="D19" s="46">
        <v>305</v>
      </c>
    </row>
    <row r="20" spans="1:5" x14ac:dyDescent="0.25">
      <c r="A20" s="46">
        <f t="shared" si="0"/>
        <v>17</v>
      </c>
      <c r="B20" s="46" t="s">
        <v>43</v>
      </c>
      <c r="C20" s="46">
        <v>11</v>
      </c>
      <c r="D20" s="46">
        <v>280</v>
      </c>
    </row>
    <row r="21" spans="1:5" x14ac:dyDescent="0.25">
      <c r="A21" s="46">
        <f t="shared" si="0"/>
        <v>18</v>
      </c>
      <c r="B21" s="46" t="s">
        <v>23</v>
      </c>
      <c r="C21" s="46">
        <v>9</v>
      </c>
      <c r="D21" s="46">
        <v>240</v>
      </c>
    </row>
    <row r="22" spans="1:5" x14ac:dyDescent="0.25">
      <c r="A22" s="46">
        <f t="shared" si="0"/>
        <v>19</v>
      </c>
      <c r="B22" s="46" t="s">
        <v>49</v>
      </c>
      <c r="C22" s="46">
        <v>8</v>
      </c>
      <c r="D22" s="46">
        <v>325</v>
      </c>
    </row>
    <row r="23" spans="1:5" x14ac:dyDescent="0.25">
      <c r="A23" s="46">
        <f t="shared" si="0"/>
        <v>20</v>
      </c>
      <c r="B23" s="46" t="s">
        <v>33</v>
      </c>
      <c r="C23" s="46">
        <v>6</v>
      </c>
      <c r="D23" s="46">
        <v>180</v>
      </c>
    </row>
    <row r="24" spans="1:5" x14ac:dyDescent="0.25">
      <c r="A24" s="46">
        <f t="shared" si="0"/>
        <v>21</v>
      </c>
      <c r="B24" s="46" t="s">
        <v>56</v>
      </c>
      <c r="C24" s="46">
        <v>6</v>
      </c>
      <c r="D24" s="46">
        <v>155</v>
      </c>
    </row>
    <row r="25" spans="1:5" x14ac:dyDescent="0.25">
      <c r="A25" s="46">
        <f t="shared" si="0"/>
        <v>22</v>
      </c>
      <c r="B25" s="46" t="s">
        <v>35</v>
      </c>
      <c r="C25" s="46">
        <v>6</v>
      </c>
      <c r="D25" s="46">
        <v>130</v>
      </c>
    </row>
    <row r="26" spans="1:5" x14ac:dyDescent="0.25">
      <c r="A26" s="46">
        <f t="shared" si="0"/>
        <v>23</v>
      </c>
      <c r="B26" s="46" t="s">
        <v>57</v>
      </c>
      <c r="C26" s="46">
        <v>6</v>
      </c>
      <c r="D26" s="46">
        <v>130</v>
      </c>
    </row>
    <row r="27" spans="1:5" x14ac:dyDescent="0.25">
      <c r="A27" s="46">
        <f t="shared" si="0"/>
        <v>24</v>
      </c>
      <c r="B27" s="46" t="s">
        <v>50</v>
      </c>
      <c r="C27" s="46">
        <v>4</v>
      </c>
      <c r="D27" s="46">
        <v>165</v>
      </c>
    </row>
    <row r="28" spans="1:5" x14ac:dyDescent="0.25">
      <c r="A28" s="46">
        <f t="shared" si="0"/>
        <v>25</v>
      </c>
      <c r="B28" s="46" t="s">
        <v>38</v>
      </c>
      <c r="C28" s="46">
        <v>4</v>
      </c>
      <c r="D28" s="46">
        <v>140</v>
      </c>
    </row>
    <row r="29" spans="1:5" x14ac:dyDescent="0.25">
      <c r="A29" s="46">
        <f t="shared" si="0"/>
        <v>26</v>
      </c>
      <c r="B29" s="46" t="s">
        <v>29</v>
      </c>
      <c r="C29" s="46">
        <v>3</v>
      </c>
      <c r="D29" s="46">
        <v>235</v>
      </c>
    </row>
    <row r="30" spans="1:5" x14ac:dyDescent="0.25">
      <c r="A30" s="46">
        <f t="shared" si="0"/>
        <v>27</v>
      </c>
      <c r="B30" s="46" t="s">
        <v>30</v>
      </c>
      <c r="C30" s="46">
        <v>3</v>
      </c>
      <c r="D30" s="46">
        <v>120</v>
      </c>
    </row>
    <row r="31" spans="1:5" x14ac:dyDescent="0.25">
      <c r="A31" s="46">
        <f t="shared" si="0"/>
        <v>28</v>
      </c>
      <c r="B31" s="46" t="s">
        <v>41</v>
      </c>
      <c r="C31" s="46">
        <v>3</v>
      </c>
      <c r="D31" s="46">
        <v>90</v>
      </c>
      <c r="E31" s="41"/>
    </row>
    <row r="32" spans="1:5" x14ac:dyDescent="0.25">
      <c r="A32" s="46">
        <f t="shared" si="0"/>
        <v>29</v>
      </c>
      <c r="B32" s="46" t="s">
        <v>37</v>
      </c>
      <c r="C32" s="46">
        <v>2</v>
      </c>
      <c r="D32" s="46">
        <v>65</v>
      </c>
    </row>
    <row r="33" spans="1:4" x14ac:dyDescent="0.25">
      <c r="A33" s="46">
        <f t="shared" si="0"/>
        <v>30</v>
      </c>
      <c r="B33" s="46" t="s">
        <v>118</v>
      </c>
      <c r="C33" s="46">
        <v>1</v>
      </c>
      <c r="D33" s="46">
        <v>65</v>
      </c>
    </row>
    <row r="34" spans="1:4" x14ac:dyDescent="0.25">
      <c r="A34" s="46">
        <f t="shared" si="0"/>
        <v>31</v>
      </c>
      <c r="B34" s="46" t="s">
        <v>39</v>
      </c>
      <c r="C34" s="46">
        <v>1</v>
      </c>
      <c r="D34" s="46">
        <v>55</v>
      </c>
    </row>
    <row r="35" spans="1:4" x14ac:dyDescent="0.25">
      <c r="A35" s="46">
        <f t="shared" si="0"/>
        <v>32</v>
      </c>
      <c r="B35" s="46" t="s">
        <v>46</v>
      </c>
      <c r="C35" s="46">
        <v>1</v>
      </c>
      <c r="D35" s="46">
        <v>55</v>
      </c>
    </row>
  </sheetData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7"/>
  <sheetViews>
    <sheetView zoomScaleNormal="100" workbookViewId="0">
      <selection activeCell="F13" sqref="F13"/>
    </sheetView>
  </sheetViews>
  <sheetFormatPr defaultRowHeight="15" x14ac:dyDescent="0.25"/>
  <cols>
    <col min="1" max="1" width="5.5703125"/>
    <col min="2" max="2" width="20.42578125" customWidth="1"/>
    <col min="3" max="1025" width="8.5703125"/>
  </cols>
  <sheetData>
    <row r="3" spans="1:8" x14ac:dyDescent="0.25">
      <c r="A3" s="119" t="s">
        <v>120</v>
      </c>
      <c r="B3" s="119"/>
    </row>
    <row r="4" spans="1:8" x14ac:dyDescent="0.25">
      <c r="A4" s="78" t="s">
        <v>111</v>
      </c>
      <c r="B4" s="78" t="s">
        <v>14</v>
      </c>
      <c r="C4" s="78" t="s">
        <v>13</v>
      </c>
      <c r="D4" s="78" t="s">
        <v>112</v>
      </c>
    </row>
    <row r="5" spans="1:8" x14ac:dyDescent="0.25">
      <c r="A5" s="86">
        <v>1</v>
      </c>
      <c r="B5" s="86" t="s">
        <v>17</v>
      </c>
      <c r="C5" s="86">
        <v>45</v>
      </c>
      <c r="D5" s="86">
        <v>1205</v>
      </c>
      <c r="G5" s="84" t="s">
        <v>121</v>
      </c>
      <c r="H5" s="84">
        <v>234</v>
      </c>
    </row>
    <row r="6" spans="1:8" x14ac:dyDescent="0.25">
      <c r="A6" s="46">
        <f t="shared" ref="A6:A37" si="0">A5+1</f>
        <v>2</v>
      </c>
      <c r="B6" s="46" t="s">
        <v>15</v>
      </c>
      <c r="C6" s="46">
        <v>38</v>
      </c>
      <c r="D6" s="46">
        <v>1045</v>
      </c>
      <c r="G6" s="84" t="s">
        <v>116</v>
      </c>
      <c r="H6" s="84">
        <v>17</v>
      </c>
    </row>
    <row r="7" spans="1:8" x14ac:dyDescent="0.25">
      <c r="A7" s="46">
        <f t="shared" si="0"/>
        <v>3</v>
      </c>
      <c r="B7" s="46" t="s">
        <v>16</v>
      </c>
      <c r="C7" s="46">
        <v>36</v>
      </c>
      <c r="D7" s="46">
        <v>1100</v>
      </c>
      <c r="G7" s="84" t="s">
        <v>117</v>
      </c>
      <c r="H7" s="87">
        <f>H5/H6</f>
        <v>13.764705882352942</v>
      </c>
    </row>
    <row r="8" spans="1:8" x14ac:dyDescent="0.25">
      <c r="A8" s="46">
        <f t="shared" si="0"/>
        <v>4</v>
      </c>
      <c r="B8" s="46" t="s">
        <v>48</v>
      </c>
      <c r="C8" s="46">
        <v>32</v>
      </c>
      <c r="D8" s="46">
        <v>890</v>
      </c>
    </row>
    <row r="9" spans="1:8" x14ac:dyDescent="0.25">
      <c r="A9" s="46">
        <f t="shared" si="0"/>
        <v>5</v>
      </c>
      <c r="B9" s="46" t="s">
        <v>34</v>
      </c>
      <c r="C9" s="46">
        <v>32</v>
      </c>
      <c r="D9" s="46">
        <v>885</v>
      </c>
    </row>
    <row r="10" spans="1:8" x14ac:dyDescent="0.25">
      <c r="A10" s="46">
        <f t="shared" si="0"/>
        <v>6</v>
      </c>
      <c r="B10" s="46" t="s">
        <v>21</v>
      </c>
      <c r="C10" s="46">
        <v>28</v>
      </c>
      <c r="D10" s="46">
        <v>810</v>
      </c>
    </row>
    <row r="11" spans="1:8" x14ac:dyDescent="0.25">
      <c r="A11" s="46">
        <f t="shared" si="0"/>
        <v>7</v>
      </c>
      <c r="B11" s="46" t="s">
        <v>18</v>
      </c>
      <c r="C11" s="46">
        <v>27</v>
      </c>
      <c r="D11" s="46">
        <v>1050</v>
      </c>
    </row>
    <row r="12" spans="1:8" x14ac:dyDescent="0.25">
      <c r="A12" s="46">
        <f t="shared" si="0"/>
        <v>8</v>
      </c>
      <c r="B12" s="46" t="s">
        <v>20</v>
      </c>
      <c r="C12" s="46">
        <v>27</v>
      </c>
      <c r="D12" s="46">
        <v>800</v>
      </c>
    </row>
    <row r="13" spans="1:8" x14ac:dyDescent="0.25">
      <c r="A13" s="46">
        <f t="shared" si="0"/>
        <v>9</v>
      </c>
      <c r="B13" s="46" t="s">
        <v>31</v>
      </c>
      <c r="C13" s="46">
        <v>23</v>
      </c>
      <c r="D13" s="46">
        <v>595</v>
      </c>
    </row>
    <row r="14" spans="1:8" x14ac:dyDescent="0.25">
      <c r="A14" s="46">
        <f t="shared" si="0"/>
        <v>10</v>
      </c>
      <c r="B14" s="46" t="s">
        <v>24</v>
      </c>
      <c r="C14" s="46">
        <v>20</v>
      </c>
      <c r="D14" s="46">
        <v>490</v>
      </c>
    </row>
    <row r="15" spans="1:8" x14ac:dyDescent="0.25">
      <c r="A15" s="46">
        <f t="shared" si="0"/>
        <v>11</v>
      </c>
      <c r="B15" s="46" t="s">
        <v>26</v>
      </c>
      <c r="C15" s="46">
        <v>18</v>
      </c>
      <c r="D15" s="46">
        <v>600</v>
      </c>
    </row>
    <row r="16" spans="1:8" x14ac:dyDescent="0.25">
      <c r="A16" s="46">
        <f t="shared" si="0"/>
        <v>12</v>
      </c>
      <c r="B16" s="46" t="s">
        <v>25</v>
      </c>
      <c r="C16" s="46">
        <v>18</v>
      </c>
      <c r="D16" s="46">
        <v>440</v>
      </c>
      <c r="F16" s="41"/>
    </row>
    <row r="17" spans="1:6" x14ac:dyDescent="0.25">
      <c r="A17" s="46">
        <f t="shared" si="0"/>
        <v>13</v>
      </c>
      <c r="B17" s="46" t="s">
        <v>22</v>
      </c>
      <c r="C17" s="46">
        <v>17</v>
      </c>
      <c r="D17" s="46">
        <v>595</v>
      </c>
    </row>
    <row r="18" spans="1:6" x14ac:dyDescent="0.25">
      <c r="A18" s="46">
        <f t="shared" si="0"/>
        <v>14</v>
      </c>
      <c r="B18" s="46" t="s">
        <v>36</v>
      </c>
      <c r="C18" s="46">
        <v>15</v>
      </c>
      <c r="D18" s="46">
        <v>435</v>
      </c>
    </row>
    <row r="19" spans="1:6" x14ac:dyDescent="0.25">
      <c r="A19" s="46">
        <f t="shared" si="0"/>
        <v>15</v>
      </c>
      <c r="B19" s="46" t="s">
        <v>32</v>
      </c>
      <c r="C19" s="46">
        <v>15</v>
      </c>
      <c r="D19" s="46">
        <v>355</v>
      </c>
      <c r="F19" s="41"/>
    </row>
    <row r="20" spans="1:6" x14ac:dyDescent="0.25">
      <c r="A20" s="46">
        <f t="shared" si="0"/>
        <v>16</v>
      </c>
      <c r="B20" s="46" t="s">
        <v>23</v>
      </c>
      <c r="C20" s="46">
        <v>14</v>
      </c>
      <c r="D20" s="46">
        <v>410</v>
      </c>
    </row>
    <row r="21" spans="1:6" x14ac:dyDescent="0.25">
      <c r="A21" s="46">
        <f t="shared" si="0"/>
        <v>17</v>
      </c>
      <c r="B21" s="46" t="s">
        <v>43</v>
      </c>
      <c r="C21" s="46">
        <v>14</v>
      </c>
      <c r="D21" s="46">
        <v>380</v>
      </c>
    </row>
    <row r="22" spans="1:6" x14ac:dyDescent="0.25">
      <c r="A22" s="46">
        <f t="shared" si="0"/>
        <v>18</v>
      </c>
      <c r="B22" s="46" t="s">
        <v>113</v>
      </c>
      <c r="C22" s="46">
        <v>12</v>
      </c>
      <c r="D22" s="46">
        <v>420</v>
      </c>
    </row>
    <row r="23" spans="1:6" x14ac:dyDescent="0.25">
      <c r="A23" s="46">
        <f t="shared" si="0"/>
        <v>19</v>
      </c>
      <c r="B23" s="46" t="s">
        <v>49</v>
      </c>
      <c r="C23" s="46">
        <v>10</v>
      </c>
      <c r="D23" s="46">
        <v>445</v>
      </c>
    </row>
    <row r="24" spans="1:6" x14ac:dyDescent="0.25">
      <c r="A24" s="46">
        <f t="shared" si="0"/>
        <v>20</v>
      </c>
      <c r="B24" s="46" t="s">
        <v>56</v>
      </c>
      <c r="C24" s="46">
        <v>9</v>
      </c>
      <c r="D24" s="46">
        <v>225</v>
      </c>
    </row>
    <row r="25" spans="1:6" x14ac:dyDescent="0.25">
      <c r="A25" s="46">
        <f t="shared" si="0"/>
        <v>21</v>
      </c>
      <c r="B25" s="46" t="s">
        <v>50</v>
      </c>
      <c r="C25" s="46">
        <v>7</v>
      </c>
      <c r="D25" s="46">
        <v>265</v>
      </c>
    </row>
    <row r="26" spans="1:6" x14ac:dyDescent="0.25">
      <c r="A26" s="46">
        <f t="shared" si="0"/>
        <v>22</v>
      </c>
      <c r="B26" s="46" t="s">
        <v>38</v>
      </c>
      <c r="C26" s="46">
        <v>7</v>
      </c>
      <c r="D26" s="46">
        <v>230</v>
      </c>
    </row>
    <row r="27" spans="1:6" x14ac:dyDescent="0.25">
      <c r="A27" s="46">
        <f t="shared" si="0"/>
        <v>23</v>
      </c>
      <c r="B27" s="46" t="s">
        <v>33</v>
      </c>
      <c r="C27" s="46">
        <v>6</v>
      </c>
      <c r="D27" s="46">
        <v>180</v>
      </c>
    </row>
    <row r="28" spans="1:6" x14ac:dyDescent="0.25">
      <c r="A28" s="46">
        <f t="shared" si="0"/>
        <v>24</v>
      </c>
      <c r="B28" s="46" t="s">
        <v>41</v>
      </c>
      <c r="C28" s="46">
        <v>6</v>
      </c>
      <c r="D28" s="46">
        <v>160</v>
      </c>
    </row>
    <row r="29" spans="1:6" x14ac:dyDescent="0.25">
      <c r="A29" s="46">
        <f t="shared" si="0"/>
        <v>25</v>
      </c>
      <c r="B29" s="46" t="s">
        <v>35</v>
      </c>
      <c r="C29" s="46">
        <v>6</v>
      </c>
      <c r="D29" s="46">
        <v>130</v>
      </c>
      <c r="F29" s="41"/>
    </row>
    <row r="30" spans="1:6" x14ac:dyDescent="0.25">
      <c r="A30" s="46">
        <f t="shared" si="0"/>
        <v>26</v>
      </c>
      <c r="B30" s="46" t="s">
        <v>57</v>
      </c>
      <c r="C30" s="46">
        <v>6</v>
      </c>
      <c r="D30" s="46">
        <v>130</v>
      </c>
    </row>
    <row r="31" spans="1:6" x14ac:dyDescent="0.25">
      <c r="A31" s="46">
        <f t="shared" si="0"/>
        <v>27</v>
      </c>
      <c r="B31" s="46" t="s">
        <v>29</v>
      </c>
      <c r="C31" s="46">
        <v>4</v>
      </c>
      <c r="D31" s="46">
        <v>335</v>
      </c>
      <c r="F31" s="41"/>
    </row>
    <row r="32" spans="1:6" x14ac:dyDescent="0.25">
      <c r="A32" s="46">
        <f t="shared" si="0"/>
        <v>28</v>
      </c>
      <c r="B32" s="46" t="s">
        <v>30</v>
      </c>
      <c r="C32" s="46">
        <v>3</v>
      </c>
      <c r="D32" s="46">
        <v>120</v>
      </c>
    </row>
    <row r="33" spans="1:6" x14ac:dyDescent="0.25">
      <c r="A33" s="46">
        <f t="shared" si="0"/>
        <v>29</v>
      </c>
      <c r="B33" s="46" t="s">
        <v>42</v>
      </c>
      <c r="C33" s="46">
        <v>3</v>
      </c>
      <c r="D33" s="46">
        <v>70</v>
      </c>
      <c r="F33" s="41"/>
    </row>
    <row r="34" spans="1:6" x14ac:dyDescent="0.25">
      <c r="A34" s="46">
        <f t="shared" si="0"/>
        <v>30</v>
      </c>
      <c r="B34" s="46" t="s">
        <v>37</v>
      </c>
      <c r="C34" s="46">
        <v>2</v>
      </c>
      <c r="D34" s="46">
        <v>65</v>
      </c>
    </row>
    <row r="35" spans="1:6" x14ac:dyDescent="0.25">
      <c r="A35" s="46">
        <f t="shared" si="0"/>
        <v>31</v>
      </c>
      <c r="B35" s="46" t="s">
        <v>118</v>
      </c>
      <c r="C35" s="46">
        <v>1</v>
      </c>
      <c r="D35" s="46">
        <v>65</v>
      </c>
    </row>
    <row r="36" spans="1:6" x14ac:dyDescent="0.25">
      <c r="A36" s="46">
        <f t="shared" si="0"/>
        <v>32</v>
      </c>
      <c r="B36" s="46" t="s">
        <v>39</v>
      </c>
      <c r="C36" s="46">
        <v>1</v>
      </c>
      <c r="D36" s="46">
        <v>55</v>
      </c>
    </row>
    <row r="37" spans="1:6" x14ac:dyDescent="0.25">
      <c r="A37" s="46">
        <f t="shared" si="0"/>
        <v>33</v>
      </c>
      <c r="B37" s="46" t="s">
        <v>46</v>
      </c>
      <c r="C37" s="46">
        <v>1</v>
      </c>
      <c r="D37" s="46">
        <v>55</v>
      </c>
    </row>
  </sheetData>
  <mergeCells count="1">
    <mergeCell ref="A3:B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9"/>
  <sheetViews>
    <sheetView topLeftCell="A4" zoomScaleNormal="100" workbookViewId="0"/>
  </sheetViews>
  <sheetFormatPr defaultRowHeight="15" x14ac:dyDescent="0.25"/>
  <cols>
    <col min="1" max="1" width="5.140625" customWidth="1"/>
    <col min="2" max="2" width="22.5703125" customWidth="1"/>
    <col min="3" max="1025" width="8.5703125"/>
  </cols>
  <sheetData>
    <row r="4" spans="1:8" x14ac:dyDescent="0.25">
      <c r="A4" s="119" t="s">
        <v>122</v>
      </c>
      <c r="B4" s="119"/>
    </row>
    <row r="5" spans="1:8" x14ac:dyDescent="0.25">
      <c r="A5" s="78" t="s">
        <v>111</v>
      </c>
      <c r="B5" s="78" t="s">
        <v>14</v>
      </c>
      <c r="C5" s="78" t="s">
        <v>13</v>
      </c>
      <c r="D5" s="78" t="s">
        <v>112</v>
      </c>
    </row>
    <row r="6" spans="1:8" x14ac:dyDescent="0.25">
      <c r="A6" s="80">
        <v>1</v>
      </c>
      <c r="B6" s="80" t="s">
        <v>17</v>
      </c>
      <c r="C6" s="80">
        <v>51</v>
      </c>
      <c r="D6" s="80">
        <v>1445</v>
      </c>
      <c r="G6" s="84" t="s">
        <v>121</v>
      </c>
      <c r="H6" s="84">
        <v>260</v>
      </c>
    </row>
    <row r="7" spans="1:8" x14ac:dyDescent="0.25">
      <c r="A7" s="46">
        <f t="shared" ref="A7:A39" si="0">A6+1</f>
        <v>2</v>
      </c>
      <c r="B7" s="46" t="s">
        <v>16</v>
      </c>
      <c r="C7" s="46">
        <v>45</v>
      </c>
      <c r="D7" s="46">
        <v>1570</v>
      </c>
      <c r="G7" s="84" t="s">
        <v>116</v>
      </c>
      <c r="H7" s="84">
        <v>21</v>
      </c>
    </row>
    <row r="8" spans="1:8" x14ac:dyDescent="0.25">
      <c r="A8" s="46">
        <f t="shared" si="0"/>
        <v>3</v>
      </c>
      <c r="B8" s="46" t="s">
        <v>15</v>
      </c>
      <c r="C8" s="46">
        <v>44</v>
      </c>
      <c r="D8" s="46">
        <v>1285</v>
      </c>
      <c r="G8" s="84" t="s">
        <v>117</v>
      </c>
      <c r="H8" s="87">
        <f>H6/H7</f>
        <v>12.380952380952381</v>
      </c>
    </row>
    <row r="9" spans="1:8" x14ac:dyDescent="0.25">
      <c r="A9" s="46">
        <f t="shared" si="0"/>
        <v>4</v>
      </c>
      <c r="B9" s="46" t="s">
        <v>48</v>
      </c>
      <c r="C9" s="46">
        <v>37</v>
      </c>
      <c r="D9" s="46">
        <v>1115</v>
      </c>
    </row>
    <row r="10" spans="1:8" x14ac:dyDescent="0.25">
      <c r="A10" s="46">
        <f t="shared" si="0"/>
        <v>5</v>
      </c>
      <c r="B10" s="46" t="s">
        <v>34</v>
      </c>
      <c r="C10" s="46">
        <v>35</v>
      </c>
      <c r="D10" s="46">
        <v>1000</v>
      </c>
    </row>
    <row r="11" spans="1:8" x14ac:dyDescent="0.25">
      <c r="A11" s="46">
        <f t="shared" si="0"/>
        <v>6</v>
      </c>
      <c r="B11" s="46" t="s">
        <v>18</v>
      </c>
      <c r="C11" s="46">
        <v>33</v>
      </c>
      <c r="D11" s="46">
        <v>1395</v>
      </c>
    </row>
    <row r="12" spans="1:8" x14ac:dyDescent="0.25">
      <c r="A12" s="46">
        <f t="shared" si="0"/>
        <v>7</v>
      </c>
      <c r="B12" s="46" t="s">
        <v>21</v>
      </c>
      <c r="C12" s="46">
        <v>33</v>
      </c>
      <c r="D12" s="46">
        <v>1045</v>
      </c>
    </row>
    <row r="13" spans="1:8" x14ac:dyDescent="0.25">
      <c r="A13" s="46">
        <f t="shared" si="0"/>
        <v>8</v>
      </c>
      <c r="B13" s="46" t="s">
        <v>20</v>
      </c>
      <c r="C13" s="46">
        <v>30</v>
      </c>
      <c r="D13" s="46">
        <v>915</v>
      </c>
    </row>
    <row r="14" spans="1:8" x14ac:dyDescent="0.25">
      <c r="A14" s="46">
        <f t="shared" si="0"/>
        <v>9</v>
      </c>
      <c r="B14" s="46" t="s">
        <v>31</v>
      </c>
      <c r="C14" s="46">
        <v>25</v>
      </c>
      <c r="D14" s="46">
        <v>720</v>
      </c>
    </row>
    <row r="15" spans="1:8" x14ac:dyDescent="0.25">
      <c r="A15" s="46">
        <f t="shared" si="0"/>
        <v>10</v>
      </c>
      <c r="B15" s="46" t="s">
        <v>24</v>
      </c>
      <c r="C15" s="46">
        <v>23</v>
      </c>
      <c r="D15" s="46">
        <v>725</v>
      </c>
    </row>
    <row r="16" spans="1:8" x14ac:dyDescent="0.25">
      <c r="A16" s="46">
        <f t="shared" si="0"/>
        <v>11</v>
      </c>
      <c r="B16" s="46" t="s">
        <v>22</v>
      </c>
      <c r="C16" s="46">
        <v>19</v>
      </c>
      <c r="D16" s="46">
        <v>715</v>
      </c>
    </row>
    <row r="17" spans="1:4" x14ac:dyDescent="0.25">
      <c r="A17" s="46">
        <f t="shared" si="0"/>
        <v>12</v>
      </c>
      <c r="B17" s="46" t="s">
        <v>36</v>
      </c>
      <c r="C17" s="46">
        <v>19</v>
      </c>
      <c r="D17" s="46">
        <v>660</v>
      </c>
    </row>
    <row r="18" spans="1:4" x14ac:dyDescent="0.25">
      <c r="A18" s="46">
        <f t="shared" si="0"/>
        <v>13</v>
      </c>
      <c r="B18" s="46" t="s">
        <v>26</v>
      </c>
      <c r="C18" s="46">
        <v>18</v>
      </c>
      <c r="D18" s="46">
        <v>600</v>
      </c>
    </row>
    <row r="19" spans="1:4" x14ac:dyDescent="0.25">
      <c r="A19" s="46">
        <f t="shared" si="0"/>
        <v>14</v>
      </c>
      <c r="B19" s="46" t="s">
        <v>25</v>
      </c>
      <c r="C19" s="46">
        <v>18</v>
      </c>
      <c r="D19" s="46">
        <v>440</v>
      </c>
    </row>
    <row r="20" spans="1:4" x14ac:dyDescent="0.25">
      <c r="A20" s="46">
        <f t="shared" si="0"/>
        <v>15</v>
      </c>
      <c r="B20" s="46" t="s">
        <v>23</v>
      </c>
      <c r="C20" s="46">
        <v>17</v>
      </c>
      <c r="D20" s="46">
        <v>525</v>
      </c>
    </row>
    <row r="21" spans="1:4" x14ac:dyDescent="0.25">
      <c r="A21" s="46">
        <f t="shared" si="0"/>
        <v>16</v>
      </c>
      <c r="B21" s="46" t="s">
        <v>32</v>
      </c>
      <c r="C21" s="46">
        <v>15</v>
      </c>
      <c r="D21" s="46">
        <v>355</v>
      </c>
    </row>
    <row r="22" spans="1:4" x14ac:dyDescent="0.25">
      <c r="A22" s="46">
        <f t="shared" si="0"/>
        <v>17</v>
      </c>
      <c r="B22" s="46" t="s">
        <v>43</v>
      </c>
      <c r="C22" s="46">
        <v>14</v>
      </c>
      <c r="D22" s="46">
        <v>380</v>
      </c>
    </row>
    <row r="23" spans="1:4" x14ac:dyDescent="0.25">
      <c r="A23" s="46">
        <f t="shared" si="0"/>
        <v>18</v>
      </c>
      <c r="B23" s="46" t="s">
        <v>113</v>
      </c>
      <c r="C23" s="46">
        <v>13</v>
      </c>
      <c r="D23" s="46">
        <v>530</v>
      </c>
    </row>
    <row r="24" spans="1:4" x14ac:dyDescent="0.25">
      <c r="A24" s="46">
        <f t="shared" si="0"/>
        <v>19</v>
      </c>
      <c r="B24" s="46" t="s">
        <v>49</v>
      </c>
      <c r="C24" s="46">
        <v>12</v>
      </c>
      <c r="D24" s="46">
        <v>560</v>
      </c>
    </row>
    <row r="25" spans="1:4" x14ac:dyDescent="0.25">
      <c r="A25" s="46">
        <f t="shared" si="0"/>
        <v>20</v>
      </c>
      <c r="B25" s="46" t="s">
        <v>56</v>
      </c>
      <c r="C25" s="46">
        <v>9</v>
      </c>
      <c r="D25" s="46">
        <v>225</v>
      </c>
    </row>
    <row r="26" spans="1:4" x14ac:dyDescent="0.25">
      <c r="A26" s="46">
        <f t="shared" si="0"/>
        <v>21</v>
      </c>
      <c r="B26" s="46" t="s">
        <v>33</v>
      </c>
      <c r="C26" s="46">
        <v>7</v>
      </c>
      <c r="D26" s="46">
        <v>305</v>
      </c>
    </row>
    <row r="27" spans="1:4" x14ac:dyDescent="0.25">
      <c r="A27" s="46">
        <f t="shared" si="0"/>
        <v>22</v>
      </c>
      <c r="B27" s="46" t="s">
        <v>50</v>
      </c>
      <c r="C27" s="46">
        <v>7</v>
      </c>
      <c r="D27" s="46">
        <v>265</v>
      </c>
    </row>
    <row r="28" spans="1:4" x14ac:dyDescent="0.25">
      <c r="A28" s="46">
        <f t="shared" si="0"/>
        <v>23</v>
      </c>
      <c r="B28" s="46" t="s">
        <v>38</v>
      </c>
      <c r="C28" s="46">
        <v>7</v>
      </c>
      <c r="D28" s="46">
        <v>230</v>
      </c>
    </row>
    <row r="29" spans="1:4" x14ac:dyDescent="0.25">
      <c r="A29" s="46">
        <f t="shared" si="0"/>
        <v>24</v>
      </c>
      <c r="B29" s="46" t="s">
        <v>41</v>
      </c>
      <c r="C29" s="46">
        <v>6</v>
      </c>
      <c r="D29" s="46">
        <v>160</v>
      </c>
    </row>
    <row r="30" spans="1:4" x14ac:dyDescent="0.25">
      <c r="A30" s="46">
        <f t="shared" si="0"/>
        <v>25</v>
      </c>
      <c r="B30" s="46" t="s">
        <v>35</v>
      </c>
      <c r="C30" s="46">
        <v>6</v>
      </c>
      <c r="D30" s="46">
        <v>130</v>
      </c>
    </row>
    <row r="31" spans="1:4" x14ac:dyDescent="0.25">
      <c r="A31" s="46">
        <f t="shared" si="0"/>
        <v>26</v>
      </c>
      <c r="B31" s="46" t="s">
        <v>57</v>
      </c>
      <c r="C31" s="46">
        <v>6</v>
      </c>
      <c r="D31" s="46">
        <v>130</v>
      </c>
    </row>
    <row r="32" spans="1:4" x14ac:dyDescent="0.25">
      <c r="A32" s="46">
        <f t="shared" si="0"/>
        <v>27</v>
      </c>
      <c r="B32" s="46" t="s">
        <v>29</v>
      </c>
      <c r="C32" s="46">
        <v>4</v>
      </c>
      <c r="D32" s="46">
        <v>335</v>
      </c>
    </row>
    <row r="33" spans="1:4" x14ac:dyDescent="0.25">
      <c r="A33" s="46">
        <f t="shared" si="0"/>
        <v>28</v>
      </c>
      <c r="B33" s="46" t="s">
        <v>30</v>
      </c>
      <c r="C33" s="46">
        <v>3</v>
      </c>
      <c r="D33" s="46">
        <v>120</v>
      </c>
    </row>
    <row r="34" spans="1:4" x14ac:dyDescent="0.25">
      <c r="A34" s="46">
        <f t="shared" si="0"/>
        <v>29</v>
      </c>
      <c r="B34" s="46" t="s">
        <v>53</v>
      </c>
      <c r="C34" s="46">
        <v>3</v>
      </c>
      <c r="D34" s="46">
        <v>115</v>
      </c>
    </row>
    <row r="35" spans="1:4" x14ac:dyDescent="0.25">
      <c r="A35" s="46">
        <f t="shared" si="0"/>
        <v>30</v>
      </c>
      <c r="B35" s="46" t="s">
        <v>42</v>
      </c>
      <c r="C35" s="46">
        <v>3</v>
      </c>
      <c r="D35" s="46">
        <v>70</v>
      </c>
    </row>
    <row r="36" spans="1:4" x14ac:dyDescent="0.25">
      <c r="A36" s="46">
        <f t="shared" si="0"/>
        <v>31</v>
      </c>
      <c r="B36" s="46" t="s">
        <v>37</v>
      </c>
      <c r="C36" s="46">
        <v>2</v>
      </c>
      <c r="D36" s="46">
        <v>65</v>
      </c>
    </row>
    <row r="37" spans="1:4" x14ac:dyDescent="0.25">
      <c r="A37" s="46">
        <f t="shared" si="0"/>
        <v>32</v>
      </c>
      <c r="B37" s="46" t="s">
        <v>118</v>
      </c>
      <c r="C37" s="46">
        <v>1</v>
      </c>
      <c r="D37" s="46">
        <v>65</v>
      </c>
    </row>
    <row r="38" spans="1:4" x14ac:dyDescent="0.25">
      <c r="A38" s="46">
        <f t="shared" si="0"/>
        <v>33</v>
      </c>
      <c r="B38" s="46" t="s">
        <v>39</v>
      </c>
      <c r="C38" s="46">
        <v>1</v>
      </c>
      <c r="D38" s="46">
        <v>55</v>
      </c>
    </row>
    <row r="39" spans="1:4" x14ac:dyDescent="0.25">
      <c r="A39" s="46">
        <f t="shared" si="0"/>
        <v>34</v>
      </c>
      <c r="B39" s="46" t="s">
        <v>46</v>
      </c>
      <c r="C39" s="46">
        <v>1</v>
      </c>
      <c r="D39" s="46">
        <v>55</v>
      </c>
    </row>
  </sheetData>
  <mergeCells count="1">
    <mergeCell ref="A4:B4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1"/>
  <sheetViews>
    <sheetView topLeftCell="A4" zoomScaleNormal="100" workbookViewId="0">
      <selection activeCell="F16" sqref="F16"/>
    </sheetView>
  </sheetViews>
  <sheetFormatPr defaultRowHeight="15" x14ac:dyDescent="0.25"/>
  <cols>
    <col min="1" max="1" width="5"/>
    <col min="2" max="2" width="18.5703125"/>
    <col min="6" max="6" width="21"/>
  </cols>
  <sheetData>
    <row r="6" spans="1:7" x14ac:dyDescent="0.25">
      <c r="A6" s="119" t="s">
        <v>123</v>
      </c>
      <c r="B6" s="119"/>
      <c r="C6" s="119"/>
      <c r="D6" s="119"/>
    </row>
    <row r="7" spans="1:7" x14ac:dyDescent="0.25">
      <c r="A7" s="85" t="s">
        <v>11</v>
      </c>
      <c r="B7" s="85" t="s">
        <v>14</v>
      </c>
      <c r="C7" s="85" t="s">
        <v>13</v>
      </c>
      <c r="D7" s="85" t="s">
        <v>12</v>
      </c>
      <c r="F7" s="84" t="s">
        <v>121</v>
      </c>
      <c r="G7" s="84">
        <v>298</v>
      </c>
    </row>
    <row r="8" spans="1:7" x14ac:dyDescent="0.25">
      <c r="A8" s="16">
        <v>1</v>
      </c>
      <c r="B8" s="16" t="s">
        <v>17</v>
      </c>
      <c r="C8" s="16">
        <v>63</v>
      </c>
      <c r="D8" s="16">
        <v>1855</v>
      </c>
      <c r="F8" s="84" t="s">
        <v>116</v>
      </c>
      <c r="G8" s="84">
        <v>26</v>
      </c>
    </row>
    <row r="9" spans="1:7" x14ac:dyDescent="0.25">
      <c r="A9" s="16">
        <f t="shared" ref="A9:A41" si="0">A8+1</f>
        <v>2</v>
      </c>
      <c r="B9" s="16" t="s">
        <v>16</v>
      </c>
      <c r="C9" s="16">
        <v>59</v>
      </c>
      <c r="D9" s="16">
        <v>2085</v>
      </c>
      <c r="F9" s="84" t="s">
        <v>117</v>
      </c>
      <c r="G9" s="87">
        <f>G7/G8</f>
        <v>11.461538461538462</v>
      </c>
    </row>
    <row r="10" spans="1:7" x14ac:dyDescent="0.25">
      <c r="A10" s="16">
        <f t="shared" si="0"/>
        <v>3</v>
      </c>
      <c r="B10" s="16" t="s">
        <v>15</v>
      </c>
      <c r="C10" s="16">
        <v>59</v>
      </c>
      <c r="D10" s="16">
        <v>1800</v>
      </c>
    </row>
    <row r="11" spans="1:7" x14ac:dyDescent="0.25">
      <c r="A11" s="16">
        <f t="shared" si="0"/>
        <v>4</v>
      </c>
      <c r="B11" s="16" t="s">
        <v>20</v>
      </c>
      <c r="C11" s="16">
        <v>45</v>
      </c>
      <c r="D11" s="16">
        <v>1430</v>
      </c>
    </row>
    <row r="12" spans="1:7" x14ac:dyDescent="0.25">
      <c r="A12" s="16">
        <f t="shared" si="0"/>
        <v>5</v>
      </c>
      <c r="B12" s="16" t="s">
        <v>21</v>
      </c>
      <c r="C12" s="16">
        <v>39</v>
      </c>
      <c r="D12" s="16">
        <v>1240</v>
      </c>
    </row>
    <row r="13" spans="1:7" x14ac:dyDescent="0.25">
      <c r="A13" s="16">
        <f t="shared" si="0"/>
        <v>6</v>
      </c>
      <c r="B13" s="16" t="s">
        <v>34</v>
      </c>
      <c r="C13" s="16">
        <v>38</v>
      </c>
      <c r="D13" s="16">
        <v>1090</v>
      </c>
    </row>
    <row r="14" spans="1:7" x14ac:dyDescent="0.25">
      <c r="A14" s="16">
        <f t="shared" si="0"/>
        <v>7</v>
      </c>
      <c r="B14" s="16" t="s">
        <v>48</v>
      </c>
      <c r="C14" s="16">
        <v>37</v>
      </c>
      <c r="D14" s="16">
        <v>1115</v>
      </c>
    </row>
    <row r="15" spans="1:7" x14ac:dyDescent="0.25">
      <c r="A15" s="16">
        <f t="shared" si="0"/>
        <v>8</v>
      </c>
      <c r="B15" s="16" t="s">
        <v>18</v>
      </c>
      <c r="C15" s="16">
        <v>36</v>
      </c>
      <c r="D15" s="16">
        <v>1600</v>
      </c>
    </row>
    <row r="16" spans="1:7" x14ac:dyDescent="0.25">
      <c r="A16" s="16">
        <f t="shared" si="0"/>
        <v>9</v>
      </c>
      <c r="B16" s="16" t="s">
        <v>31</v>
      </c>
      <c r="C16" s="16">
        <v>34</v>
      </c>
      <c r="D16" s="16">
        <v>1030</v>
      </c>
    </row>
    <row r="17" spans="1:4" x14ac:dyDescent="0.25">
      <c r="A17" s="16">
        <f t="shared" si="0"/>
        <v>10</v>
      </c>
      <c r="B17" s="16" t="s">
        <v>24</v>
      </c>
      <c r="C17" s="16">
        <v>29</v>
      </c>
      <c r="D17" s="16">
        <v>910</v>
      </c>
    </row>
    <row r="18" spans="1:4" x14ac:dyDescent="0.25">
      <c r="A18" s="16">
        <f t="shared" si="0"/>
        <v>11</v>
      </c>
      <c r="B18" s="16" t="s">
        <v>25</v>
      </c>
      <c r="C18" s="16">
        <v>27</v>
      </c>
      <c r="D18" s="16">
        <v>730</v>
      </c>
    </row>
    <row r="19" spans="1:4" x14ac:dyDescent="0.25">
      <c r="A19" s="16">
        <f t="shared" si="0"/>
        <v>12</v>
      </c>
      <c r="B19" s="16" t="s">
        <v>26</v>
      </c>
      <c r="C19" s="16">
        <v>21</v>
      </c>
      <c r="D19" s="16">
        <v>710</v>
      </c>
    </row>
    <row r="20" spans="1:4" x14ac:dyDescent="0.25">
      <c r="A20" s="16">
        <f t="shared" si="0"/>
        <v>13</v>
      </c>
      <c r="B20" s="16" t="s">
        <v>23</v>
      </c>
      <c r="C20" s="16">
        <v>20</v>
      </c>
      <c r="D20" s="16">
        <v>615</v>
      </c>
    </row>
    <row r="21" spans="1:4" x14ac:dyDescent="0.25">
      <c r="A21" s="16">
        <f t="shared" si="0"/>
        <v>14</v>
      </c>
      <c r="B21" s="16" t="s">
        <v>22</v>
      </c>
      <c r="C21" s="16">
        <v>19</v>
      </c>
      <c r="D21" s="16">
        <v>715</v>
      </c>
    </row>
    <row r="22" spans="1:4" x14ac:dyDescent="0.25">
      <c r="A22" s="16">
        <f t="shared" si="0"/>
        <v>15</v>
      </c>
      <c r="B22" s="16" t="s">
        <v>36</v>
      </c>
      <c r="C22" s="16">
        <v>19</v>
      </c>
      <c r="D22" s="16">
        <v>660</v>
      </c>
    </row>
    <row r="23" spans="1:4" x14ac:dyDescent="0.25">
      <c r="A23" s="16">
        <f t="shared" si="0"/>
        <v>16</v>
      </c>
      <c r="B23" s="16" t="s">
        <v>32</v>
      </c>
      <c r="C23" s="16">
        <v>15</v>
      </c>
      <c r="D23" s="16">
        <v>355</v>
      </c>
    </row>
    <row r="24" spans="1:4" x14ac:dyDescent="0.25">
      <c r="A24" s="16">
        <f t="shared" si="0"/>
        <v>17</v>
      </c>
      <c r="B24" s="16" t="s">
        <v>49</v>
      </c>
      <c r="C24" s="16">
        <v>14</v>
      </c>
      <c r="D24" s="16">
        <v>675</v>
      </c>
    </row>
    <row r="25" spans="1:4" x14ac:dyDescent="0.25">
      <c r="A25" s="16">
        <f t="shared" si="0"/>
        <v>18</v>
      </c>
      <c r="B25" s="16" t="s">
        <v>43</v>
      </c>
      <c r="C25" s="16">
        <v>14</v>
      </c>
      <c r="D25" s="16">
        <v>380</v>
      </c>
    </row>
    <row r="26" spans="1:4" x14ac:dyDescent="0.25">
      <c r="A26" s="16">
        <f t="shared" si="0"/>
        <v>19</v>
      </c>
      <c r="B26" s="16" t="s">
        <v>113</v>
      </c>
      <c r="C26" s="16">
        <v>13</v>
      </c>
      <c r="D26" s="16">
        <v>530</v>
      </c>
    </row>
    <row r="27" spans="1:4" x14ac:dyDescent="0.25">
      <c r="A27" s="16">
        <f t="shared" si="0"/>
        <v>20</v>
      </c>
      <c r="B27" s="16" t="s">
        <v>56</v>
      </c>
      <c r="C27" s="16">
        <v>12</v>
      </c>
      <c r="D27" s="16">
        <v>315</v>
      </c>
    </row>
    <row r="28" spans="1:4" x14ac:dyDescent="0.25">
      <c r="A28" s="16">
        <f t="shared" si="0"/>
        <v>21</v>
      </c>
      <c r="B28" s="16" t="s">
        <v>50</v>
      </c>
      <c r="C28" s="16">
        <v>10</v>
      </c>
      <c r="D28" s="16">
        <v>375</v>
      </c>
    </row>
    <row r="29" spans="1:4" x14ac:dyDescent="0.25">
      <c r="A29" s="16">
        <f t="shared" si="0"/>
        <v>22</v>
      </c>
      <c r="B29" s="16" t="s">
        <v>35</v>
      </c>
      <c r="C29" s="16">
        <v>9</v>
      </c>
      <c r="D29" s="16">
        <v>225</v>
      </c>
    </row>
    <row r="30" spans="1:4" x14ac:dyDescent="0.25">
      <c r="A30" s="16">
        <f t="shared" si="0"/>
        <v>23</v>
      </c>
      <c r="B30" s="16" t="s">
        <v>33</v>
      </c>
      <c r="C30" s="16">
        <v>7</v>
      </c>
      <c r="D30" s="16">
        <v>305</v>
      </c>
    </row>
    <row r="31" spans="1:4" x14ac:dyDescent="0.25">
      <c r="A31" s="16">
        <f t="shared" si="0"/>
        <v>24</v>
      </c>
      <c r="B31" s="16" t="s">
        <v>38</v>
      </c>
      <c r="C31" s="16">
        <v>7</v>
      </c>
      <c r="D31" s="16">
        <v>230</v>
      </c>
    </row>
    <row r="32" spans="1:4" x14ac:dyDescent="0.25">
      <c r="A32" s="16">
        <f t="shared" si="0"/>
        <v>25</v>
      </c>
      <c r="B32" s="16" t="s">
        <v>41</v>
      </c>
      <c r="C32" s="16">
        <v>6</v>
      </c>
      <c r="D32" s="16">
        <v>160</v>
      </c>
    </row>
    <row r="33" spans="1:4" x14ac:dyDescent="0.25">
      <c r="A33" s="16">
        <f t="shared" si="0"/>
        <v>26</v>
      </c>
      <c r="B33" s="16" t="s">
        <v>57</v>
      </c>
      <c r="C33" s="16">
        <v>6</v>
      </c>
      <c r="D33" s="16">
        <v>130</v>
      </c>
    </row>
    <row r="34" spans="1:4" x14ac:dyDescent="0.25">
      <c r="A34" s="16">
        <f t="shared" si="0"/>
        <v>27</v>
      </c>
      <c r="B34" s="16" t="s">
        <v>29</v>
      </c>
      <c r="C34" s="16">
        <v>4</v>
      </c>
      <c r="D34" s="16">
        <v>335</v>
      </c>
    </row>
    <row r="35" spans="1:4" x14ac:dyDescent="0.25">
      <c r="A35" s="16">
        <f t="shared" si="0"/>
        <v>28</v>
      </c>
      <c r="B35" s="16" t="s">
        <v>30</v>
      </c>
      <c r="C35" s="16">
        <v>3</v>
      </c>
      <c r="D35" s="16">
        <v>120</v>
      </c>
    </row>
    <row r="36" spans="1:4" x14ac:dyDescent="0.25">
      <c r="A36" s="16">
        <f t="shared" si="0"/>
        <v>29</v>
      </c>
      <c r="B36" s="16" t="s">
        <v>53</v>
      </c>
      <c r="C36" s="16">
        <v>3</v>
      </c>
      <c r="D36" s="16">
        <v>115</v>
      </c>
    </row>
    <row r="37" spans="1:4" x14ac:dyDescent="0.25">
      <c r="A37" s="16">
        <f t="shared" si="0"/>
        <v>30</v>
      </c>
      <c r="B37" s="16" t="s">
        <v>42</v>
      </c>
      <c r="C37" s="16">
        <v>3</v>
      </c>
      <c r="D37" s="16">
        <v>70</v>
      </c>
    </row>
    <row r="38" spans="1:4" x14ac:dyDescent="0.25">
      <c r="A38" s="16">
        <f t="shared" si="0"/>
        <v>31</v>
      </c>
      <c r="B38" s="16" t="s">
        <v>37</v>
      </c>
      <c r="C38" s="16">
        <v>2</v>
      </c>
      <c r="D38" s="16">
        <v>65</v>
      </c>
    </row>
    <row r="39" spans="1:4" x14ac:dyDescent="0.25">
      <c r="A39" s="16">
        <f t="shared" si="0"/>
        <v>32</v>
      </c>
      <c r="B39" s="16" t="s">
        <v>118</v>
      </c>
      <c r="C39" s="16">
        <v>1</v>
      </c>
      <c r="D39" s="16">
        <v>65</v>
      </c>
    </row>
    <row r="40" spans="1:4" x14ac:dyDescent="0.25">
      <c r="A40" s="16">
        <f t="shared" si="0"/>
        <v>33</v>
      </c>
      <c r="B40" s="16" t="s">
        <v>39</v>
      </c>
      <c r="C40" s="16">
        <v>1</v>
      </c>
      <c r="D40" s="16">
        <v>55</v>
      </c>
    </row>
    <row r="41" spans="1:4" x14ac:dyDescent="0.25">
      <c r="A41" s="16">
        <f t="shared" si="0"/>
        <v>34</v>
      </c>
      <c r="B41" s="16" t="s">
        <v>46</v>
      </c>
      <c r="C41" s="16">
        <v>1</v>
      </c>
      <c r="D41" s="16">
        <v>55</v>
      </c>
    </row>
  </sheetData>
  <mergeCells count="1">
    <mergeCell ref="A6:D6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zoomScaleNormal="100" workbookViewId="0">
      <selection activeCell="B40" sqref="B40"/>
    </sheetView>
  </sheetViews>
  <sheetFormatPr defaultRowHeight="15" x14ac:dyDescent="0.25"/>
  <cols>
    <col min="1" max="1" width="6.42578125"/>
    <col min="2" max="2" width="22.85546875"/>
    <col min="7" max="7" width="23.7109375"/>
    <col min="10" max="10" width="6.5703125"/>
    <col min="11" max="11" width="24"/>
  </cols>
  <sheetData>
    <row r="3" spans="1:8" x14ac:dyDescent="0.25">
      <c r="A3" s="119" t="s">
        <v>124</v>
      </c>
      <c r="B3" s="119"/>
      <c r="C3" s="119"/>
      <c r="D3" s="119"/>
    </row>
    <row r="4" spans="1:8" x14ac:dyDescent="0.25">
      <c r="A4" s="85" t="s">
        <v>11</v>
      </c>
      <c r="B4" s="85" t="s">
        <v>14</v>
      </c>
      <c r="C4" s="85" t="s">
        <v>13</v>
      </c>
      <c r="D4" s="85" t="s">
        <v>12</v>
      </c>
      <c r="G4" s="84" t="s">
        <v>121</v>
      </c>
      <c r="H4" s="84">
        <v>324</v>
      </c>
    </row>
    <row r="5" spans="1:8" x14ac:dyDescent="0.25">
      <c r="A5" s="16">
        <v>1</v>
      </c>
      <c r="B5" s="16" t="s">
        <v>15</v>
      </c>
      <c r="C5" s="16">
        <v>68</v>
      </c>
      <c r="D5" s="16">
        <v>2095</v>
      </c>
      <c r="G5" s="84" t="s">
        <v>116</v>
      </c>
      <c r="H5" s="84">
        <v>30</v>
      </c>
    </row>
    <row r="6" spans="1:8" x14ac:dyDescent="0.25">
      <c r="A6" s="16">
        <f t="shared" ref="A6:A39" si="0">A5+1</f>
        <v>2</v>
      </c>
      <c r="B6" s="16" t="s">
        <v>17</v>
      </c>
      <c r="C6" s="16">
        <v>65</v>
      </c>
      <c r="D6" s="16">
        <v>1965</v>
      </c>
      <c r="G6" s="84" t="s">
        <v>117</v>
      </c>
      <c r="H6" s="87">
        <f>H4/H5</f>
        <v>10.8</v>
      </c>
    </row>
    <row r="7" spans="1:8" x14ac:dyDescent="0.25">
      <c r="A7" s="16">
        <f t="shared" si="0"/>
        <v>3</v>
      </c>
      <c r="B7" s="16" t="s">
        <v>16</v>
      </c>
      <c r="C7" s="16">
        <v>62</v>
      </c>
      <c r="D7" s="16">
        <v>2170</v>
      </c>
    </row>
    <row r="8" spans="1:8" x14ac:dyDescent="0.25">
      <c r="A8" s="16">
        <f t="shared" si="0"/>
        <v>4</v>
      </c>
      <c r="B8" s="16" t="s">
        <v>20</v>
      </c>
      <c r="C8" s="16">
        <v>50</v>
      </c>
      <c r="D8" s="16">
        <v>1625</v>
      </c>
    </row>
    <row r="9" spans="1:8" x14ac:dyDescent="0.25">
      <c r="A9" s="16">
        <f t="shared" si="0"/>
        <v>5</v>
      </c>
      <c r="B9" s="16" t="s">
        <v>21</v>
      </c>
      <c r="C9" s="16">
        <v>47</v>
      </c>
      <c r="D9" s="16">
        <v>1535</v>
      </c>
    </row>
    <row r="10" spans="1:8" x14ac:dyDescent="0.25">
      <c r="A10" s="16">
        <f t="shared" si="0"/>
        <v>6</v>
      </c>
      <c r="B10" s="16" t="s">
        <v>34</v>
      </c>
      <c r="C10" s="16">
        <v>41</v>
      </c>
      <c r="D10" s="16">
        <v>1200</v>
      </c>
    </row>
    <row r="11" spans="1:8" x14ac:dyDescent="0.25">
      <c r="A11" s="16">
        <f t="shared" si="0"/>
        <v>7</v>
      </c>
      <c r="B11" s="16" t="s">
        <v>18</v>
      </c>
      <c r="C11" s="16">
        <v>37</v>
      </c>
      <c r="D11" s="16">
        <v>1700</v>
      </c>
    </row>
    <row r="12" spans="1:8" x14ac:dyDescent="0.25">
      <c r="A12" s="16">
        <f t="shared" si="0"/>
        <v>8</v>
      </c>
      <c r="B12" s="16" t="s">
        <v>48</v>
      </c>
      <c r="C12" s="16">
        <v>37</v>
      </c>
      <c r="D12" s="16">
        <v>1115</v>
      </c>
    </row>
    <row r="13" spans="1:8" x14ac:dyDescent="0.25">
      <c r="A13" s="16">
        <f t="shared" si="0"/>
        <v>9</v>
      </c>
      <c r="B13" s="16" t="s">
        <v>31</v>
      </c>
      <c r="C13" s="16">
        <v>36</v>
      </c>
      <c r="D13" s="16">
        <v>1130</v>
      </c>
    </row>
    <row r="14" spans="1:8" x14ac:dyDescent="0.25">
      <c r="A14" s="16">
        <f t="shared" si="0"/>
        <v>10</v>
      </c>
      <c r="B14" s="16" t="s">
        <v>24</v>
      </c>
      <c r="C14" s="16">
        <v>33</v>
      </c>
      <c r="D14" s="16">
        <v>1105</v>
      </c>
    </row>
    <row r="15" spans="1:8" x14ac:dyDescent="0.25">
      <c r="A15" s="16">
        <f t="shared" si="0"/>
        <v>11</v>
      </c>
      <c r="B15" s="16" t="s">
        <v>25</v>
      </c>
      <c r="C15" s="16">
        <v>30</v>
      </c>
      <c r="D15" s="16">
        <v>815</v>
      </c>
    </row>
    <row r="16" spans="1:8" x14ac:dyDescent="0.25">
      <c r="A16" s="16">
        <f t="shared" si="0"/>
        <v>12</v>
      </c>
      <c r="B16" s="16" t="s">
        <v>36</v>
      </c>
      <c r="C16" s="16">
        <v>26</v>
      </c>
      <c r="D16" s="16">
        <v>955</v>
      </c>
    </row>
    <row r="17" spans="1:4" x14ac:dyDescent="0.25">
      <c r="A17" s="16">
        <f t="shared" si="0"/>
        <v>13</v>
      </c>
      <c r="B17" s="16" t="s">
        <v>26</v>
      </c>
      <c r="C17" s="16">
        <v>21</v>
      </c>
      <c r="D17" s="16">
        <v>710</v>
      </c>
    </row>
    <row r="18" spans="1:4" x14ac:dyDescent="0.25">
      <c r="A18" s="16">
        <f t="shared" si="0"/>
        <v>14</v>
      </c>
      <c r="B18" s="16" t="s">
        <v>22</v>
      </c>
      <c r="C18" s="16">
        <v>20</v>
      </c>
      <c r="D18" s="16">
        <v>815</v>
      </c>
    </row>
    <row r="19" spans="1:4" x14ac:dyDescent="0.25">
      <c r="A19" s="16">
        <f t="shared" si="0"/>
        <v>15</v>
      </c>
      <c r="B19" s="16" t="s">
        <v>23</v>
      </c>
      <c r="C19" s="16">
        <v>20</v>
      </c>
      <c r="D19" s="16">
        <v>615</v>
      </c>
    </row>
    <row r="20" spans="1:4" x14ac:dyDescent="0.25">
      <c r="A20" s="16">
        <f t="shared" si="0"/>
        <v>16</v>
      </c>
      <c r="B20" s="16" t="s">
        <v>49</v>
      </c>
      <c r="C20" s="16">
        <v>18</v>
      </c>
      <c r="D20" s="16">
        <v>860</v>
      </c>
    </row>
    <row r="21" spans="1:4" x14ac:dyDescent="0.25">
      <c r="A21" s="16">
        <f t="shared" si="0"/>
        <v>17</v>
      </c>
      <c r="B21" s="16" t="s">
        <v>32</v>
      </c>
      <c r="C21" s="16">
        <v>15</v>
      </c>
      <c r="D21" s="16">
        <v>355</v>
      </c>
    </row>
    <row r="22" spans="1:4" x14ac:dyDescent="0.25">
      <c r="A22" s="16">
        <f t="shared" si="0"/>
        <v>18</v>
      </c>
      <c r="B22" s="16" t="s">
        <v>113</v>
      </c>
      <c r="C22" s="16">
        <v>14</v>
      </c>
      <c r="D22" s="16">
        <v>630</v>
      </c>
    </row>
    <row r="23" spans="1:4" x14ac:dyDescent="0.25">
      <c r="A23" s="16">
        <f t="shared" si="0"/>
        <v>19</v>
      </c>
      <c r="B23" s="16" t="s">
        <v>43</v>
      </c>
      <c r="C23" s="16">
        <v>14</v>
      </c>
      <c r="D23" s="16">
        <v>380</v>
      </c>
    </row>
    <row r="24" spans="1:4" x14ac:dyDescent="0.25">
      <c r="A24" s="16">
        <f t="shared" si="0"/>
        <v>20</v>
      </c>
      <c r="B24" s="16" t="s">
        <v>56</v>
      </c>
      <c r="C24" s="16">
        <v>12</v>
      </c>
      <c r="D24" s="16">
        <v>315</v>
      </c>
    </row>
    <row r="25" spans="1:4" x14ac:dyDescent="0.25">
      <c r="A25" s="16">
        <f t="shared" si="0"/>
        <v>21</v>
      </c>
      <c r="B25" s="16" t="s">
        <v>50</v>
      </c>
      <c r="C25" s="16">
        <v>10</v>
      </c>
      <c r="D25" s="16">
        <v>375</v>
      </c>
    </row>
    <row r="26" spans="1:4" x14ac:dyDescent="0.25">
      <c r="A26" s="16">
        <f t="shared" si="0"/>
        <v>22</v>
      </c>
      <c r="B26" s="16" t="s">
        <v>38</v>
      </c>
      <c r="C26" s="16">
        <v>10</v>
      </c>
      <c r="D26" s="16">
        <v>315</v>
      </c>
    </row>
    <row r="27" spans="1:4" x14ac:dyDescent="0.25">
      <c r="A27" s="16">
        <f t="shared" si="0"/>
        <v>23</v>
      </c>
      <c r="B27" s="16" t="s">
        <v>35</v>
      </c>
      <c r="C27" s="16">
        <v>9</v>
      </c>
      <c r="D27" s="16">
        <v>225</v>
      </c>
    </row>
    <row r="28" spans="1:4" x14ac:dyDescent="0.25">
      <c r="A28" s="16">
        <f t="shared" si="0"/>
        <v>24</v>
      </c>
      <c r="B28" s="16" t="s">
        <v>33</v>
      </c>
      <c r="C28" s="16">
        <v>7</v>
      </c>
      <c r="D28" s="16">
        <v>305</v>
      </c>
    </row>
    <row r="29" spans="1:4" x14ac:dyDescent="0.25">
      <c r="A29" s="16">
        <f t="shared" si="0"/>
        <v>25</v>
      </c>
      <c r="B29" s="16" t="s">
        <v>41</v>
      </c>
      <c r="C29" s="16">
        <v>6</v>
      </c>
      <c r="D29" s="16">
        <v>160</v>
      </c>
    </row>
    <row r="30" spans="1:4" x14ac:dyDescent="0.25">
      <c r="A30" s="16">
        <f t="shared" si="0"/>
        <v>26</v>
      </c>
      <c r="B30" s="16" t="s">
        <v>57</v>
      </c>
      <c r="C30" s="16">
        <v>6</v>
      </c>
      <c r="D30" s="16">
        <v>130</v>
      </c>
    </row>
    <row r="31" spans="1:4" x14ac:dyDescent="0.25">
      <c r="A31" s="16">
        <f t="shared" si="0"/>
        <v>27</v>
      </c>
      <c r="B31" s="16" t="s">
        <v>29</v>
      </c>
      <c r="C31" s="16">
        <v>4</v>
      </c>
      <c r="D31" s="16">
        <v>335</v>
      </c>
    </row>
    <row r="32" spans="1:4" x14ac:dyDescent="0.25">
      <c r="A32" s="16">
        <f t="shared" si="0"/>
        <v>28</v>
      </c>
      <c r="B32" s="16" t="s">
        <v>30</v>
      </c>
      <c r="C32" s="16">
        <v>3</v>
      </c>
      <c r="D32" s="16">
        <v>120</v>
      </c>
    </row>
    <row r="33" spans="1:4" x14ac:dyDescent="0.25">
      <c r="A33" s="16">
        <f t="shared" si="0"/>
        <v>29</v>
      </c>
      <c r="B33" s="16" t="s">
        <v>53</v>
      </c>
      <c r="C33" s="16">
        <v>3</v>
      </c>
      <c r="D33" s="16">
        <v>115</v>
      </c>
    </row>
    <row r="34" spans="1:4" x14ac:dyDescent="0.25">
      <c r="A34" s="16">
        <f t="shared" si="0"/>
        <v>30</v>
      </c>
      <c r="B34" s="16" t="s">
        <v>42</v>
      </c>
      <c r="C34" s="16">
        <v>3</v>
      </c>
      <c r="D34" s="16">
        <v>70</v>
      </c>
    </row>
    <row r="35" spans="1:4" x14ac:dyDescent="0.25">
      <c r="A35" s="16">
        <f t="shared" si="0"/>
        <v>31</v>
      </c>
      <c r="B35" s="16" t="s">
        <v>51</v>
      </c>
      <c r="C35" s="16">
        <v>2</v>
      </c>
      <c r="D35" s="16">
        <v>85</v>
      </c>
    </row>
    <row r="36" spans="1:4" x14ac:dyDescent="0.25">
      <c r="A36" s="16">
        <f t="shared" si="0"/>
        <v>32</v>
      </c>
      <c r="B36" s="16" t="s">
        <v>37</v>
      </c>
      <c r="C36" s="16">
        <v>2</v>
      </c>
      <c r="D36" s="16">
        <v>65</v>
      </c>
    </row>
    <row r="37" spans="1:4" x14ac:dyDescent="0.25">
      <c r="A37" s="16">
        <f t="shared" si="0"/>
        <v>33</v>
      </c>
      <c r="B37" s="16" t="s">
        <v>118</v>
      </c>
      <c r="C37" s="16">
        <v>1</v>
      </c>
      <c r="D37" s="16">
        <v>65</v>
      </c>
    </row>
    <row r="38" spans="1:4" x14ac:dyDescent="0.25">
      <c r="A38" s="16">
        <f t="shared" si="0"/>
        <v>34</v>
      </c>
      <c r="B38" s="16" t="s">
        <v>39</v>
      </c>
      <c r="C38" s="16">
        <v>1</v>
      </c>
      <c r="D38" s="16">
        <v>55</v>
      </c>
    </row>
    <row r="39" spans="1:4" x14ac:dyDescent="0.25">
      <c r="A39" s="16">
        <f t="shared" si="0"/>
        <v>35</v>
      </c>
      <c r="B39" s="16" t="s">
        <v>46</v>
      </c>
      <c r="C39" s="16">
        <v>1</v>
      </c>
      <c r="D39" s="16">
        <v>55</v>
      </c>
    </row>
  </sheetData>
  <mergeCells count="1">
    <mergeCell ref="A3:D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14</vt:i4>
      </vt:variant>
    </vt:vector>
  </HeadingPairs>
  <TitlesOfParts>
    <vt:vector size="14" baseType="lpstr">
      <vt:lpstr>EXCURSIONISME</vt:lpstr>
      <vt:lpstr>MUNTANYA</vt:lpstr>
      <vt:lpstr>FEBRER</vt:lpstr>
      <vt:lpstr>MARÇ</vt:lpstr>
      <vt:lpstr>ABRIL</vt:lpstr>
      <vt:lpstr>MAIG</vt:lpstr>
      <vt:lpstr>JUNY</vt:lpstr>
      <vt:lpstr>JULIOL</vt:lpstr>
      <vt:lpstr>AGOST</vt:lpstr>
      <vt:lpstr>SETEMBRE</vt:lpstr>
      <vt:lpstr>OCTUBRE</vt:lpstr>
      <vt:lpstr>NOVIEMBRE-FINAL</vt:lpstr>
      <vt:lpstr>Vehicles</vt:lpstr>
      <vt:lpstr>Antiguitat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Prats Segarra, David</dc:creator>
  <cp:lastModifiedBy>Prats Segarra, David</cp:lastModifiedBy>
  <cp:revision>0</cp:revision>
  <dcterms:created xsi:type="dcterms:W3CDTF">2017-06-08T08:30:08Z</dcterms:created>
  <dcterms:modified xsi:type="dcterms:W3CDTF">2018-01-03T12:53:32Z</dcterms:modified>
  <dc:language>ca-ES</dc:language>
</cp:coreProperties>
</file>